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ownload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C15" i="1"/>
  <c r="C11" i="1"/>
  <c r="C17" i="1"/>
  <c r="C8" i="1"/>
  <c r="C7" i="1"/>
  <c r="C6" i="1"/>
  <c r="E17" i="1"/>
</calcChain>
</file>

<file path=xl/sharedStrings.xml><?xml version="1.0" encoding="utf-8"?>
<sst xmlns="http://schemas.openxmlformats.org/spreadsheetml/2006/main" count="17" uniqueCount="17">
  <si>
    <t>Symbol</t>
  </si>
  <si>
    <t>MARL</t>
  </si>
  <si>
    <t>From Date</t>
  </si>
  <si>
    <t>To Date</t>
  </si>
  <si>
    <t>HistoricalVol (Daily)</t>
  </si>
  <si>
    <t>HistoricalVol (weekly)</t>
  </si>
  <si>
    <t>HistoricalVol (Monthly)</t>
  </si>
  <si>
    <t>Type</t>
  </si>
  <si>
    <t>Call</t>
  </si>
  <si>
    <t>Put</t>
  </si>
  <si>
    <t>Spot price</t>
  </si>
  <si>
    <t>Strike price</t>
  </si>
  <si>
    <t>Risk free rate</t>
  </si>
  <si>
    <t>Dividend yield</t>
  </si>
  <si>
    <t>Sigma</t>
  </si>
  <si>
    <t>Maturity</t>
  </si>
  <si>
    <t>Option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</si>
</sst>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14" fontId="0" fillId="3" borderId="12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right"/>
    </xf>
    <xf numFmtId="0" fontId="1" fillId="2" borderId="13" xfId="0" applyFont="1" applyFill="1" applyBorder="1"/>
    <xf numFmtId="0" fontId="0" fillId="2" borderId="12" xfId="0" applyFill="1" applyBorder="1"/>
    <xf numFmtId="0" fontId="0" fillId="2" borderId="14" xfId="0" applyFill="1" applyBorder="1"/>
    <xf numFmtId="0" fontId="1" fillId="2" borderId="1" xfId="0" applyFont="1" applyFill="1" applyBorder="1"/>
    <xf numFmtId="0" fontId="0" fillId="2" borderId="0" xfId="0" applyFill="1" applyBorder="1"/>
    <xf numFmtId="0" fontId="1" fillId="2" borderId="15" xfId="0" applyFont="1" applyFill="1" applyBorder="1"/>
    <xf numFmtId="14" fontId="0" fillId="3" borderId="7" xfId="0" applyNumberFormat="1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J5" sqref="J5"/>
    </sheetView>
  </sheetViews>
  <sheetFormatPr defaultRowHeight="15" x14ac:dyDescent="0.25"/>
  <cols>
    <col min="1" max="1" width="9.140625" style="1"/>
    <col min="2" max="2" width="21.7109375" customWidth="1"/>
    <col min="3" max="3" width="25.7109375" customWidth="1"/>
  </cols>
  <sheetData>
    <row r="2" spans="2:7" x14ac:dyDescent="0.25">
      <c r="B2" s="12" t="s">
        <v>0</v>
      </c>
      <c r="C2" s="10" t="s">
        <v>1</v>
      </c>
      <c r="D2" s="13"/>
      <c r="E2" s="14"/>
      <c r="F2" s="1"/>
      <c r="G2" s="1"/>
    </row>
    <row r="3" spans="2:7" x14ac:dyDescent="0.25">
      <c r="B3" s="15" t="s">
        <v>2</v>
      </c>
      <c r="C3" s="11">
        <v>42370</v>
      </c>
      <c r="D3" s="16"/>
      <c r="E3" s="3"/>
      <c r="F3" s="1"/>
      <c r="G3" s="1"/>
    </row>
    <row r="4" spans="2:7" x14ac:dyDescent="0.25">
      <c r="B4" s="17" t="s">
        <v>3</v>
      </c>
      <c r="C4" s="18">
        <v>42644</v>
      </c>
      <c r="D4" s="19"/>
      <c r="E4" s="20"/>
      <c r="F4" s="1"/>
      <c r="G4" s="1"/>
    </row>
    <row r="6" spans="2:7" x14ac:dyDescent="0.25">
      <c r="B6" s="12" t="s">
        <v>4</v>
      </c>
      <c r="C6" s="13">
        <f>_xll.HistoricalVol($C$2,$C$3,$C$4,252)</f>
        <v>0.2400514959209861</v>
      </c>
      <c r="D6" s="13"/>
      <c r="E6" s="14"/>
      <c r="F6" s="1"/>
      <c r="G6" s="22"/>
    </row>
    <row r="7" spans="2:7" x14ac:dyDescent="0.25">
      <c r="B7" s="15" t="s">
        <v>5</v>
      </c>
      <c r="C7" s="16">
        <f>_xll.HistoricalVol($C$2,$C$3,$C$4,52)</f>
        <v>0.22456924105324133</v>
      </c>
      <c r="D7" s="16"/>
      <c r="E7" s="3"/>
      <c r="F7" s="1"/>
      <c r="G7" s="1"/>
    </row>
    <row r="8" spans="2:7" x14ac:dyDescent="0.25">
      <c r="B8" s="17" t="s">
        <v>6</v>
      </c>
      <c r="C8" s="19">
        <f>_xll.HistoricalVol($C$2,$C$3,$C$4,12)</f>
        <v>0.12829093059033037</v>
      </c>
      <c r="D8" s="19"/>
      <c r="E8" s="20"/>
      <c r="F8" s="1"/>
      <c r="G8" s="1"/>
    </row>
    <row r="10" spans="2:7" x14ac:dyDescent="0.25">
      <c r="B10" s="21" t="s">
        <v>7</v>
      </c>
      <c r="C10" s="7" t="s">
        <v>8</v>
      </c>
      <c r="D10" s="8"/>
      <c r="E10" s="9" t="s">
        <v>9</v>
      </c>
      <c r="F10" s="1"/>
      <c r="G10" s="1"/>
    </row>
    <row r="11" spans="2:7" x14ac:dyDescent="0.25">
      <c r="B11" s="15" t="s">
        <v>10</v>
      </c>
      <c r="C11" s="2">
        <f>_xll.LastPrice(C2)</f>
        <v>240</v>
      </c>
      <c r="D11" s="16"/>
      <c r="E11" s="3">
        <v>250</v>
      </c>
      <c r="F11" s="1"/>
      <c r="G11" s="1"/>
    </row>
    <row r="12" spans="2:7" x14ac:dyDescent="0.25">
      <c r="B12" s="15" t="s">
        <v>11</v>
      </c>
      <c r="C12" s="2">
        <v>200</v>
      </c>
      <c r="D12" s="16"/>
      <c r="E12" s="3">
        <v>210</v>
      </c>
      <c r="F12" s="1"/>
      <c r="G12" s="1"/>
    </row>
    <row r="13" spans="2:7" x14ac:dyDescent="0.25">
      <c r="B13" s="15" t="s">
        <v>12</v>
      </c>
      <c r="C13" s="2">
        <v>6.5000000000000002E-2</v>
      </c>
      <c r="D13" s="16"/>
      <c r="E13" s="3">
        <v>4.4999999999999998E-2</v>
      </c>
      <c r="F13" s="1"/>
      <c r="G13" s="1"/>
    </row>
    <row r="14" spans="2:7" x14ac:dyDescent="0.25">
      <c r="B14" s="15" t="s">
        <v>13</v>
      </c>
      <c r="C14" s="2">
        <v>0</v>
      </c>
      <c r="D14" s="16"/>
      <c r="E14" s="3">
        <v>0</v>
      </c>
      <c r="F14" s="1"/>
      <c r="G14" s="1"/>
    </row>
    <row r="15" spans="2:7" x14ac:dyDescent="0.25">
      <c r="B15" s="15" t="s">
        <v>14</v>
      </c>
      <c r="C15" s="2">
        <f>C6</f>
        <v>0.2400514959209861</v>
      </c>
      <c r="D15" s="16"/>
      <c r="E15" s="3">
        <f>C15</f>
        <v>0.2400514959209861</v>
      </c>
      <c r="F15" s="1"/>
      <c r="G15" s="1"/>
    </row>
    <row r="16" spans="2:7" x14ac:dyDescent="0.25">
      <c r="B16" s="15" t="s">
        <v>15</v>
      </c>
      <c r="C16" s="2">
        <v>0.5</v>
      </c>
      <c r="D16" s="16"/>
      <c r="E16" s="3">
        <v>0.5</v>
      </c>
      <c r="F16" s="1"/>
      <c r="G16" s="1"/>
    </row>
    <row r="17" spans="2:5" ht="15.75" thickBot="1" x14ac:dyDescent="0.3">
      <c r="B17" s="4" t="s">
        <v>16</v>
      </c>
      <c r="C17" s="4">
        <f>_xll.OptionValue(C10,C11,C12,C13,C14,C15,C16)</f>
        <v>1.7871076893580962</v>
      </c>
      <c r="D17" s="5"/>
      <c r="E17" s="6">
        <f>_xll.OptionValue(E10,E11,E12,E13,E14,E15,E16)</f>
        <v>2.3363618894221978</v>
      </c>
    </row>
    <row r="18" spans="2:5" ht="15.75" thickTop="1" x14ac:dyDescent="0.25"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Thors</dc:creator>
  <cp:lastModifiedBy>Thor Thors</cp:lastModifiedBy>
  <dcterms:created xsi:type="dcterms:W3CDTF">2016-12-02T10:16:57Z</dcterms:created>
  <dcterms:modified xsi:type="dcterms:W3CDTF">2016-12-02T10:21:25Z</dcterms:modified>
</cp:coreProperties>
</file>