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31635" windowHeight="13800" activeTab="0"/>
  </bookViews>
  <sheets>
    <sheet name="Gröf" sheetId="1" r:id="rId1"/>
    <sheet name="Funds Query Results" sheetId="2" r:id="rId2"/>
    <sheet name="Funds föll" sheetId="3" r:id="rId3"/>
    <sheet name="Nokkrir útvaldir sjóðir (gögn)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<sst xmlns="http://schemas.openxmlformats.org/spreadsheetml/2006/main" count="475" uniqueCount="171">
  <si>
    <t>symbol</t>
  </si>
  <si>
    <t>name</t>
  </si>
  <si>
    <t>Currency</t>
  </si>
  <si>
    <t>issuer</t>
  </si>
  <si>
    <t>FundCategory</t>
  </si>
  <si>
    <t>description</t>
  </si>
  <si>
    <t>URB</t>
  </si>
  <si>
    <t>Landsbréf - Úrvalsbréf</t>
  </si>
  <si>
    <t>ISK</t>
  </si>
  <si>
    <t>Landsbréf</t>
  </si>
  <si>
    <t>Icelandic Equities</t>
  </si>
  <si>
    <t>Hlutabréfasjóðir</t>
  </si>
  <si>
    <t>JR-LAUSAFE</t>
  </si>
  <si>
    <t>Lausafjársjóður</t>
  </si>
  <si>
    <t>Júpíter</t>
  </si>
  <si>
    <t>ONB</t>
  </si>
  <si>
    <t>Landsbréf - Öndvegisbréf</t>
  </si>
  <si>
    <t>LGE</t>
  </si>
  <si>
    <t>Landsbréf - Global Equity Fund</t>
  </si>
  <si>
    <t>LN40</t>
  </si>
  <si>
    <t>Landsbréf - Nordic 40</t>
  </si>
  <si>
    <t>EUR</t>
  </si>
  <si>
    <t>ALLATAI LX Equity</t>
  </si>
  <si>
    <t>Global Thematic Research Portfolio</t>
  </si>
  <si>
    <t>USD</t>
  </si>
  <si>
    <t>AllianceBernstein sjóðir</t>
  </si>
  <si>
    <t>ALLDMAI LX Equity</t>
  </si>
  <si>
    <t>Emerging Markets Growth Portfolio</t>
  </si>
  <si>
    <t>ACMEGAI LX Equity</t>
  </si>
  <si>
    <t>European Growth Portfolio</t>
  </si>
  <si>
    <t>ACMBEVE LX Equity</t>
  </si>
  <si>
    <t>European Value Portfolio</t>
  </si>
  <si>
    <t>ALLGLAI LX Equity</t>
  </si>
  <si>
    <t>Global Growth Trends Portfolio</t>
  </si>
  <si>
    <t>ALLACMA LX Equity</t>
  </si>
  <si>
    <t>Global Real Estate Securities Portfolio</t>
  </si>
  <si>
    <t>ACMBGVA LX Equity</t>
  </si>
  <si>
    <t>Global Value Portfolio</t>
  </si>
  <si>
    <t>ACMGCAI LX Equity</t>
  </si>
  <si>
    <t>Greater China Portfolio</t>
  </si>
  <si>
    <t>ALLILAI LX Equity</t>
  </si>
  <si>
    <t>India Growth Fund</t>
  </si>
  <si>
    <t>LREAL</t>
  </si>
  <si>
    <t>Landsbréf - LREAL</t>
  </si>
  <si>
    <t>Exchange traded funds</t>
  </si>
  <si>
    <t>Kauphallarsjóðir</t>
  </si>
  <si>
    <t>JR-IH</t>
  </si>
  <si>
    <t>Júpíter - Innlend hlutabréf</t>
  </si>
  <si>
    <t>F-100-0</t>
  </si>
  <si>
    <t>Lífeyrisþj. ISB: Leið 100-0</t>
  </si>
  <si>
    <t>Íslandssjóðir</t>
  </si>
  <si>
    <t>F-90-10</t>
  </si>
  <si>
    <t>Lífeyrþj. ISB: Leið 90-10</t>
  </si>
  <si>
    <t>F-80-20</t>
  </si>
  <si>
    <t>Lífeyrisþj. ISB: Leið 80-20</t>
  </si>
  <si>
    <t>F-60-40</t>
  </si>
  <si>
    <t>Lífeyrisþj. ISB: Leið 60-40</t>
  </si>
  <si>
    <t>MAB</t>
  </si>
  <si>
    <t>Landsbréf - Markaðsbréf</t>
  </si>
  <si>
    <t>Icelandic Bonds (medium)</t>
  </si>
  <si>
    <t>Skuldabréfasjóðir</t>
  </si>
  <si>
    <t>MABSER</t>
  </si>
  <si>
    <t>Landsbréf - Markaðsbréf sértryggð</t>
  </si>
  <si>
    <t>EIGNAB</t>
  </si>
  <si>
    <t>Landsbréf - Eignabréf</t>
  </si>
  <si>
    <t>Mixed funds</t>
  </si>
  <si>
    <t>Blandaðir sjóðir</t>
  </si>
  <si>
    <t>EINKABREFB</t>
  </si>
  <si>
    <t>Landsbréf - Einkabréf B</t>
  </si>
  <si>
    <t>EINKABREFC</t>
  </si>
  <si>
    <t>Landsbréf - Einkabréf C</t>
  </si>
  <si>
    <t>Áskriftarsjóður ríkisverðbréfa</t>
  </si>
  <si>
    <t>Íslensk Verðbréf</t>
  </si>
  <si>
    <t>Burðarás HS1</t>
  </si>
  <si>
    <t>Hlutabréfasafn ÍV</t>
  </si>
  <si>
    <t>Ríkisskuldabréfasjóður ÍV</t>
  </si>
  <si>
    <t>Skammtímasjóður ÍV</t>
  </si>
  <si>
    <t>Sparisafn ÍV</t>
  </si>
  <si>
    <t>Veðskuldabréfasjóðurinn Virðing</t>
  </si>
  <si>
    <t>Alþjóðlegur hlutabréfasjóður</t>
  </si>
  <si>
    <t>Eignastýringarsafn ÍV-I</t>
  </si>
  <si>
    <t>Eignastýringarsafn ÍV-II</t>
  </si>
  <si>
    <t>Erlent hlutabréfasafn ÍV</t>
  </si>
  <si>
    <t>ALLHCFA LX Equity</t>
  </si>
  <si>
    <t>International Health Care Portfolio</t>
  </si>
  <si>
    <t>ALLINTA LX Equity</t>
  </si>
  <si>
    <t>International Technology Portfolio</t>
  </si>
  <si>
    <t>SPASTUTT</t>
  </si>
  <si>
    <t>Landsbréf - Sparibréf stutt</t>
  </si>
  <si>
    <t>Icelandic Government bonds</t>
  </si>
  <si>
    <t>Ríkisskuldabréfasjóðir</t>
  </si>
  <si>
    <t>SPA</t>
  </si>
  <si>
    <t>Landsbréf - Sparibréf meðallöng</t>
  </si>
  <si>
    <t>SPAVT</t>
  </si>
  <si>
    <t>Landsbréf - Sparibréf verðtryggð</t>
  </si>
  <si>
    <t>SPAOVT</t>
  </si>
  <si>
    <t>Landsbréf - Sparibréf óverðtryggð</t>
  </si>
  <si>
    <t>SBL</t>
  </si>
  <si>
    <t>Landsbréf - Sparibréf löng</t>
  </si>
  <si>
    <t>SPAVX</t>
  </si>
  <si>
    <t>Landsbréf - Sparibréf ríkisvíxlar</t>
  </si>
  <si>
    <t>Short Term funds</t>
  </si>
  <si>
    <t>Skammtímasjóðir</t>
  </si>
  <si>
    <t>VELT</t>
  </si>
  <si>
    <t>Landsbréf - Veltubréf</t>
  </si>
  <si>
    <t>LEQ</t>
  </si>
  <si>
    <t>Landsbréf - LEQ</t>
  </si>
  <si>
    <t>SVSKAC</t>
  </si>
  <si>
    <t>Ríkisskuldabréf - Sjóður 5</t>
  </si>
  <si>
    <t>Vanguard: European Stock Index</t>
  </si>
  <si>
    <t>Vanguard: Global Stock Index</t>
  </si>
  <si>
    <t>Vanguard: US500 Stock Index</t>
  </si>
  <si>
    <t>Löng ríkisskuldabr. - Sjóður 7</t>
  </si>
  <si>
    <t>RIKI</t>
  </si>
  <si>
    <t>Ríkissafn-ríkisskbr. og innlán</t>
  </si>
  <si>
    <t>MP-RIKI-ST</t>
  </si>
  <si>
    <t>Ríkisverðbréfasjóður - Stuttur</t>
  </si>
  <si>
    <t>MP-RIKI-L</t>
  </si>
  <si>
    <t>Ríkisskuldabréfasjóður</t>
  </si>
  <si>
    <t>VELTUS</t>
  </si>
  <si>
    <t>Veltusafn-innlán, rík.br. víxl</t>
  </si>
  <si>
    <t>FOKUS</t>
  </si>
  <si>
    <t>Fókus - Vextir</t>
  </si>
  <si>
    <t>Úrvalsvísitala - Sjóður 6</t>
  </si>
  <si>
    <t>HEIMS</t>
  </si>
  <si>
    <t>Heimssafn - Sjóður 12</t>
  </si>
  <si>
    <t>IS MONDO</t>
  </si>
  <si>
    <t>IS SICAV 1 - MONDO</t>
  </si>
  <si>
    <t>SKBRSAFN</t>
  </si>
  <si>
    <t>Skuldabréfasafn</t>
  </si>
  <si>
    <t>SVVAAC</t>
  </si>
  <si>
    <t>Alþjóða Vaxtarsjóðurinn</t>
  </si>
  <si>
    <t>SVALAC</t>
  </si>
  <si>
    <t>Alþjóða virðissjóðurinn</t>
  </si>
  <si>
    <t>EIGNASAFN</t>
  </si>
  <si>
    <t>Eignasafn</t>
  </si>
  <si>
    <t>EIGNARIKI</t>
  </si>
  <si>
    <t>Eignasafn - Ríki og sjóðir</t>
  </si>
  <si>
    <t>MP-RIKI-ML</t>
  </si>
  <si>
    <t>Ríkisverðbréfasjóður - Meðallangur</t>
  </si>
  <si>
    <t>MP-RIKI-LA</t>
  </si>
  <si>
    <t>Ríkisverðbréfasjóður - Langur</t>
  </si>
  <si>
    <t>HLBRSJ</t>
  </si>
  <si>
    <t>Hlutabréfasjóðurinn</t>
  </si>
  <si>
    <t>Symbol</t>
  </si>
  <si>
    <t>Nafn</t>
  </si>
  <si>
    <t>Dags</t>
  </si>
  <si>
    <t>Innlend hlutabréf</t>
  </si>
  <si>
    <t>Erlend hlutabréf</t>
  </si>
  <si>
    <t>Innlán og skuldabréf</t>
  </si>
  <si>
    <t>Ríkisskuldabréf</t>
  </si>
  <si>
    <t>ALLIR SJÓÐIR BYRJA Í 100 UM ÁRAMÓT</t>
  </si>
  <si>
    <t>Foreign Equities</t>
  </si>
  <si>
    <t>Pension management funds</t>
  </si>
  <si>
    <t>Asset management funds</t>
  </si>
  <si>
    <t>Alternative investment funds</t>
  </si>
  <si>
    <t>Icelandic Bonds (long)</t>
  </si>
  <si>
    <t>Icelandic Bonds (short)</t>
  </si>
  <si>
    <t>Skuldabréfasjóðurinn</t>
  </si>
  <si>
    <t>=FundChange12monthsNominalD(symbol,date)</t>
  </si>
  <si>
    <t>=FundChange4weeksNominalD(symbol;date)</t>
  </si>
  <si>
    <t>=FundChange4weeksPercentageD(symbol;date)</t>
  </si>
  <si>
    <t>Mesta hækkun síðasta árs</t>
  </si>
  <si>
    <t>Ávöxtun</t>
  </si>
  <si>
    <t>Mesta hækkun síðasta mánaðar</t>
  </si>
  <si>
    <t>Upplýsingar vegna mestu hækkunar síðasta árs</t>
  </si>
  <si>
    <t>Upplýsingar vegna mestu hækkunar síðasta mánaðar</t>
  </si>
  <si>
    <t>=FundChange12monthsPercentageD(symbol;date)</t>
  </si>
  <si>
    <t>FundChange12monthsPercentageD(Symbol;Date)</t>
  </si>
  <si>
    <t>FundChange4weeksPercentageD(Symbol;Date)</t>
  </si>
  <si>
    <t>Viðmiðurnar dagsetning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</si>
</sst>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mmm"/>
    <numFmt numFmtId="170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3"/>
      <name val="Calibri"/>
      <family val="2"/>
    </font>
    <font>
      <sz val="20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32"/>
      <color indexed="63"/>
      <name val="Calibri"/>
      <family val="2"/>
    </font>
    <font>
      <sz val="32"/>
      <color indexed="6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0" borderId="10" xfId="0" applyFont="1" applyBorder="1" applyAlignment="1">
      <alignment/>
    </xf>
    <xf numFmtId="0" fontId="0" fillId="0" borderId="15" xfId="0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/>
    </xf>
    <xf numFmtId="10" fontId="0" fillId="0" borderId="0" xfId="0" applyNumberFormat="1" applyBorder="1" applyAlignment="1">
      <alignment/>
    </xf>
    <xf numFmtId="0" fontId="30" fillId="20" borderId="19" xfId="0" applyFont="1" applyFill="1" applyBorder="1" applyAlignment="1">
      <alignment horizontal="center"/>
    </xf>
    <xf numFmtId="0" fontId="30" fillId="20" borderId="21" xfId="0" applyFont="1" applyFill="1" applyBorder="1" applyAlignment="1">
      <alignment horizontal="center"/>
    </xf>
    <xf numFmtId="0" fontId="0" fillId="2" borderId="24" xfId="0" applyFill="1" applyBorder="1" applyAlignment="1">
      <alignment horizontal="left"/>
    </xf>
    <xf numFmtId="10" fontId="0" fillId="33" borderId="14" xfId="0" applyNumberFormat="1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14" fontId="0" fillId="33" borderId="18" xfId="0" applyNumberFormat="1" applyFill="1" applyBorder="1" applyAlignment="1">
      <alignment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10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0" fontId="43" fillId="33" borderId="0" xfId="0" applyFont="1" applyFill="1" applyAlignment="1">
      <alignment/>
    </xf>
    <xf numFmtId="22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Blandaðir Sjóðir</a:t>
            </a:r>
            <a:r>
              <a:rPr lang="en-US" cap="none" sz="3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8"/>
          <c:w val="0.6712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'Nokkrir útvaldir sjóðir (gögn)'!$AI$2</c:f>
              <c:strCache>
                <c:ptCount val="1"/>
                <c:pt idx="0">
                  <c:v>Íslandssjóðir Eignasafn - Ríki og sjóðir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(gögn)'!$AI$5:$AI$266</c:f>
              <c:numCache>
                <c:ptCount val="262"/>
                <c:pt idx="0">
                  <c:v>100</c:v>
                </c:pt>
                <c:pt idx="1">
                  <c:v>99.90984345545448</c:v>
                </c:pt>
                <c:pt idx="2">
                  <c:v>100.37155424418766</c:v>
                </c:pt>
                <c:pt idx="3">
                  <c:v>100.37155424418766</c:v>
                </c:pt>
                <c:pt idx="4">
                  <c:v>100.37155424418766</c:v>
                </c:pt>
                <c:pt idx="5">
                  <c:v>100.53729657860468</c:v>
                </c:pt>
                <c:pt idx="6">
                  <c:v>100.9225109052992</c:v>
                </c:pt>
                <c:pt idx="7">
                  <c:v>100.8259796555838</c:v>
                </c:pt>
                <c:pt idx="8">
                  <c:v>101.02450618801738</c:v>
                </c:pt>
                <c:pt idx="9">
                  <c:v>101.2066406214427</c:v>
                </c:pt>
                <c:pt idx="10">
                  <c:v>101.2066406214427</c:v>
                </c:pt>
                <c:pt idx="11">
                  <c:v>101.2066406214427</c:v>
                </c:pt>
                <c:pt idx="12">
                  <c:v>101.16566037392202</c:v>
                </c:pt>
                <c:pt idx="13">
                  <c:v>100.94436703731026</c:v>
                </c:pt>
                <c:pt idx="14">
                  <c:v>100.94163502080889</c:v>
                </c:pt>
                <c:pt idx="15">
                  <c:v>101.00811408900913</c:v>
                </c:pt>
                <c:pt idx="16">
                  <c:v>100.96258048065279</c:v>
                </c:pt>
                <c:pt idx="17">
                  <c:v>100.96258048065279</c:v>
                </c:pt>
                <c:pt idx="18">
                  <c:v>100.96258048065279</c:v>
                </c:pt>
                <c:pt idx="19">
                  <c:v>100.94800972597876</c:v>
                </c:pt>
                <c:pt idx="20">
                  <c:v>100.87515595260864</c:v>
                </c:pt>
                <c:pt idx="21">
                  <c:v>100.86878124743875</c:v>
                </c:pt>
                <c:pt idx="22">
                  <c:v>100.87788796911</c:v>
                </c:pt>
                <c:pt idx="23">
                  <c:v>100.58191951479388</c:v>
                </c:pt>
                <c:pt idx="24">
                  <c:v>100.58191951479388</c:v>
                </c:pt>
                <c:pt idx="25">
                  <c:v>100.58191951479388</c:v>
                </c:pt>
                <c:pt idx="26">
                  <c:v>101.00993543334337</c:v>
                </c:pt>
                <c:pt idx="27">
                  <c:v>101.04180895919279</c:v>
                </c:pt>
                <c:pt idx="28">
                  <c:v>101.1793204564289</c:v>
                </c:pt>
                <c:pt idx="29">
                  <c:v>101.40425648170917</c:v>
                </c:pt>
                <c:pt idx="30">
                  <c:v>101.7894708084037</c:v>
                </c:pt>
                <c:pt idx="31">
                  <c:v>101.7894708084037</c:v>
                </c:pt>
                <c:pt idx="32">
                  <c:v>101.7894708084037</c:v>
                </c:pt>
                <c:pt idx="33">
                  <c:v>101.66744073800876</c:v>
                </c:pt>
                <c:pt idx="34">
                  <c:v>101.61371108014828</c:v>
                </c:pt>
                <c:pt idx="35">
                  <c:v>101.76306131555704</c:v>
                </c:pt>
                <c:pt idx="36">
                  <c:v>101.70295695252668</c:v>
                </c:pt>
                <c:pt idx="37">
                  <c:v>101.53175058510689</c:v>
                </c:pt>
                <c:pt idx="38">
                  <c:v>101.53175058510689</c:v>
                </c:pt>
                <c:pt idx="39">
                  <c:v>101.53175058510689</c:v>
                </c:pt>
                <c:pt idx="40">
                  <c:v>101.4224699250517</c:v>
                </c:pt>
                <c:pt idx="41">
                  <c:v>101.61280040798114</c:v>
                </c:pt>
                <c:pt idx="42">
                  <c:v>101.6592446885046</c:v>
                </c:pt>
                <c:pt idx="43">
                  <c:v>101.8541285322697</c:v>
                </c:pt>
                <c:pt idx="44">
                  <c:v>101.96523053665913</c:v>
                </c:pt>
                <c:pt idx="45">
                  <c:v>101.96523053665913</c:v>
                </c:pt>
                <c:pt idx="46">
                  <c:v>101.96523053665913</c:v>
                </c:pt>
                <c:pt idx="47">
                  <c:v>101.85048584360119</c:v>
                </c:pt>
                <c:pt idx="48">
                  <c:v>102.00621078417981</c:v>
                </c:pt>
                <c:pt idx="49">
                  <c:v>102.13370488757755</c:v>
                </c:pt>
                <c:pt idx="50">
                  <c:v>102.05994044204031</c:v>
                </c:pt>
                <c:pt idx="51">
                  <c:v>102.0353522935279</c:v>
                </c:pt>
                <c:pt idx="52">
                  <c:v>102.0353522935279</c:v>
                </c:pt>
                <c:pt idx="53">
                  <c:v>102.0353522935279</c:v>
                </c:pt>
                <c:pt idx="54">
                  <c:v>101.98253330783454</c:v>
                </c:pt>
                <c:pt idx="55">
                  <c:v>101.92880364997409</c:v>
                </c:pt>
                <c:pt idx="56">
                  <c:v>101.92333961697133</c:v>
                </c:pt>
                <c:pt idx="57">
                  <c:v>101.83227240025867</c:v>
                </c:pt>
                <c:pt idx="58">
                  <c:v>102.04901237603477</c:v>
                </c:pt>
                <c:pt idx="59">
                  <c:v>102.04901237603477</c:v>
                </c:pt>
                <c:pt idx="60">
                  <c:v>102.04901237603477</c:v>
                </c:pt>
                <c:pt idx="61">
                  <c:v>101.91514356746717</c:v>
                </c:pt>
                <c:pt idx="62">
                  <c:v>102.14007959274743</c:v>
                </c:pt>
                <c:pt idx="63">
                  <c:v>102.11549144423502</c:v>
                </c:pt>
                <c:pt idx="64">
                  <c:v>102.10183136172813</c:v>
                </c:pt>
                <c:pt idx="65">
                  <c:v>102.31037528800012</c:v>
                </c:pt>
                <c:pt idx="66">
                  <c:v>102.31037528800012</c:v>
                </c:pt>
                <c:pt idx="67">
                  <c:v>102.31037528800012</c:v>
                </c:pt>
                <c:pt idx="68">
                  <c:v>102.45517216257323</c:v>
                </c:pt>
                <c:pt idx="69">
                  <c:v>102.4506188017376</c:v>
                </c:pt>
                <c:pt idx="70">
                  <c:v>101.7994882022421</c:v>
                </c:pt>
                <c:pt idx="71">
                  <c:v>102.06813649154444</c:v>
                </c:pt>
                <c:pt idx="72">
                  <c:v>102.1765064794325</c:v>
                </c:pt>
                <c:pt idx="73">
                  <c:v>102.1765064794325</c:v>
                </c:pt>
                <c:pt idx="74">
                  <c:v>102.1765064794325</c:v>
                </c:pt>
                <c:pt idx="75">
                  <c:v>101.91514356746717</c:v>
                </c:pt>
                <c:pt idx="76">
                  <c:v>102.21930807128746</c:v>
                </c:pt>
                <c:pt idx="77">
                  <c:v>102.25664563013963</c:v>
                </c:pt>
                <c:pt idx="78">
                  <c:v>102.19289857844079</c:v>
                </c:pt>
                <c:pt idx="79">
                  <c:v>102.20109462794491</c:v>
                </c:pt>
                <c:pt idx="80">
                  <c:v>102.20109462794491</c:v>
                </c:pt>
                <c:pt idx="81">
                  <c:v>102.20109462794491</c:v>
                </c:pt>
                <c:pt idx="82">
                  <c:v>102.18288118460238</c:v>
                </c:pt>
                <c:pt idx="83">
                  <c:v>102.02078153885385</c:v>
                </c:pt>
                <c:pt idx="84">
                  <c:v>102.20473731661342</c:v>
                </c:pt>
                <c:pt idx="85">
                  <c:v>102.20473731661342</c:v>
                </c:pt>
                <c:pt idx="86">
                  <c:v>102.20473731661342</c:v>
                </c:pt>
                <c:pt idx="87">
                  <c:v>102.20473731661342</c:v>
                </c:pt>
                <c:pt idx="88">
                  <c:v>102.20473731661342</c:v>
                </c:pt>
                <c:pt idx="89">
                  <c:v>102.20473731661342</c:v>
                </c:pt>
                <c:pt idx="90">
                  <c:v>102.14827564225158</c:v>
                </c:pt>
                <c:pt idx="91">
                  <c:v>101.9816226356674</c:v>
                </c:pt>
                <c:pt idx="92">
                  <c:v>102.0353522935279</c:v>
                </c:pt>
                <c:pt idx="93">
                  <c:v>101.70295695252669</c:v>
                </c:pt>
                <c:pt idx="94">
                  <c:v>101.70295695252669</c:v>
                </c:pt>
                <c:pt idx="95">
                  <c:v>101.70295695252669</c:v>
                </c:pt>
                <c:pt idx="96">
                  <c:v>101.71752770720073</c:v>
                </c:pt>
                <c:pt idx="97">
                  <c:v>101.69476090302257</c:v>
                </c:pt>
                <c:pt idx="98">
                  <c:v>101.72117039586924</c:v>
                </c:pt>
                <c:pt idx="99">
                  <c:v>101.6064257028113</c:v>
                </c:pt>
                <c:pt idx="100">
                  <c:v>101.46071815607105</c:v>
                </c:pt>
                <c:pt idx="101">
                  <c:v>101.46071815607105</c:v>
                </c:pt>
                <c:pt idx="102">
                  <c:v>101.46071815607105</c:v>
                </c:pt>
                <c:pt idx="103">
                  <c:v>101.1465362584124</c:v>
                </c:pt>
                <c:pt idx="104">
                  <c:v>101.12376945423422</c:v>
                </c:pt>
                <c:pt idx="105">
                  <c:v>101.42338059721885</c:v>
                </c:pt>
                <c:pt idx="106">
                  <c:v>101.57637352129612</c:v>
                </c:pt>
                <c:pt idx="107">
                  <c:v>101.66744073800876</c:v>
                </c:pt>
                <c:pt idx="108">
                  <c:v>101.66744073800876</c:v>
                </c:pt>
                <c:pt idx="109">
                  <c:v>101.66744073800876</c:v>
                </c:pt>
                <c:pt idx="110">
                  <c:v>101.66744073800876</c:v>
                </c:pt>
                <c:pt idx="111">
                  <c:v>101.64012057299496</c:v>
                </c:pt>
                <c:pt idx="112">
                  <c:v>101.69293955868832</c:v>
                </c:pt>
                <c:pt idx="113">
                  <c:v>101.69293955868832</c:v>
                </c:pt>
                <c:pt idx="114">
                  <c:v>101.5791055377975</c:v>
                </c:pt>
                <c:pt idx="115">
                  <c:v>101.5791055377975</c:v>
                </c:pt>
                <c:pt idx="116">
                  <c:v>101.5791055377975</c:v>
                </c:pt>
                <c:pt idx="117">
                  <c:v>101.74211585571317</c:v>
                </c:pt>
                <c:pt idx="118">
                  <c:v>101.56271343878923</c:v>
                </c:pt>
                <c:pt idx="119">
                  <c:v>101.56271343878923</c:v>
                </c:pt>
                <c:pt idx="120">
                  <c:v>101.45980748390392</c:v>
                </c:pt>
                <c:pt idx="121">
                  <c:v>101.35781220118575</c:v>
                </c:pt>
                <c:pt idx="122">
                  <c:v>101.35781220118575</c:v>
                </c:pt>
                <c:pt idx="123">
                  <c:v>101.35781220118575</c:v>
                </c:pt>
                <c:pt idx="124">
                  <c:v>101.00265005600639</c:v>
                </c:pt>
                <c:pt idx="125">
                  <c:v>101.28586909998275</c:v>
                </c:pt>
                <c:pt idx="126">
                  <c:v>101.06275441903674</c:v>
                </c:pt>
                <c:pt idx="127">
                  <c:v>101.06275441903674</c:v>
                </c:pt>
                <c:pt idx="128">
                  <c:v>101.16930306259054</c:v>
                </c:pt>
                <c:pt idx="129">
                  <c:v>101.16930306259054</c:v>
                </c:pt>
                <c:pt idx="130">
                  <c:v>101.16930306259054</c:v>
                </c:pt>
                <c:pt idx="131">
                  <c:v>101.32776001967056</c:v>
                </c:pt>
                <c:pt idx="132">
                  <c:v>101.81405895691614</c:v>
                </c:pt>
                <c:pt idx="133">
                  <c:v>101.96340919232492</c:v>
                </c:pt>
                <c:pt idx="134">
                  <c:v>101.99528271817434</c:v>
                </c:pt>
                <c:pt idx="135">
                  <c:v>102.23114680946011</c:v>
                </c:pt>
                <c:pt idx="136">
                  <c:v>102.23114680946011</c:v>
                </c:pt>
                <c:pt idx="137">
                  <c:v>102.23114680946011</c:v>
                </c:pt>
                <c:pt idx="138">
                  <c:v>102.23114680946011</c:v>
                </c:pt>
                <c:pt idx="139">
                  <c:v>101.99528271817434</c:v>
                </c:pt>
                <c:pt idx="140">
                  <c:v>102.20838000528194</c:v>
                </c:pt>
                <c:pt idx="141">
                  <c:v>102.28487646732059</c:v>
                </c:pt>
                <c:pt idx="142">
                  <c:v>102.3577302406907</c:v>
                </c:pt>
                <c:pt idx="143">
                  <c:v>102.3577302406907</c:v>
                </c:pt>
                <c:pt idx="144">
                  <c:v>102.3577302406907</c:v>
                </c:pt>
                <c:pt idx="145">
                  <c:v>102.88045606462136</c:v>
                </c:pt>
                <c:pt idx="146">
                  <c:v>102.68830423735764</c:v>
                </c:pt>
                <c:pt idx="147">
                  <c:v>102.63821726816569</c:v>
                </c:pt>
                <c:pt idx="148">
                  <c:v>102.5735595442997</c:v>
                </c:pt>
                <c:pt idx="149">
                  <c:v>102.60452239798201</c:v>
                </c:pt>
                <c:pt idx="150">
                  <c:v>102.60452239798201</c:v>
                </c:pt>
                <c:pt idx="151">
                  <c:v>102.60452239798201</c:v>
                </c:pt>
                <c:pt idx="152">
                  <c:v>102.35226620768795</c:v>
                </c:pt>
                <c:pt idx="153">
                  <c:v>102.32130335400564</c:v>
                </c:pt>
                <c:pt idx="154">
                  <c:v>102.3850504057045</c:v>
                </c:pt>
                <c:pt idx="155">
                  <c:v>102.39324645520864</c:v>
                </c:pt>
                <c:pt idx="156">
                  <c:v>102.05083372036906</c:v>
                </c:pt>
                <c:pt idx="157">
                  <c:v>102.05083372036906</c:v>
                </c:pt>
                <c:pt idx="158">
                  <c:v>102.05083372036906</c:v>
                </c:pt>
                <c:pt idx="159">
                  <c:v>101.70022493602534</c:v>
                </c:pt>
                <c:pt idx="160">
                  <c:v>101.83864710542856</c:v>
                </c:pt>
                <c:pt idx="161">
                  <c:v>101.58912293163588</c:v>
                </c:pt>
                <c:pt idx="162">
                  <c:v>101.70568896902809</c:v>
                </c:pt>
                <c:pt idx="163">
                  <c:v>101.80404156307776</c:v>
                </c:pt>
                <c:pt idx="164">
                  <c:v>101.80404156307776</c:v>
                </c:pt>
                <c:pt idx="165">
                  <c:v>101.80404156307776</c:v>
                </c:pt>
                <c:pt idx="166">
                  <c:v>101.80404156307776</c:v>
                </c:pt>
                <c:pt idx="167">
                  <c:v>102.04081632653065</c:v>
                </c:pt>
                <c:pt idx="168">
                  <c:v>102.1446329535831</c:v>
                </c:pt>
                <c:pt idx="169">
                  <c:v>101.96340919232492</c:v>
                </c:pt>
                <c:pt idx="170">
                  <c:v>102.0726898523801</c:v>
                </c:pt>
                <c:pt idx="171">
                  <c:v>102.0726898523801</c:v>
                </c:pt>
                <c:pt idx="172">
                  <c:v>102.0726898523801</c:v>
                </c:pt>
                <c:pt idx="173">
                  <c:v>102.06449380287597</c:v>
                </c:pt>
                <c:pt idx="174">
                  <c:v>102.34862351901947</c:v>
                </c:pt>
                <c:pt idx="175">
                  <c:v>102.2402535311314</c:v>
                </c:pt>
                <c:pt idx="176">
                  <c:v>102.35135553552084</c:v>
                </c:pt>
                <c:pt idx="177">
                  <c:v>102.41419191505256</c:v>
                </c:pt>
                <c:pt idx="178">
                  <c:v>102.41419191505256</c:v>
                </c:pt>
                <c:pt idx="179">
                  <c:v>102.41419191505256</c:v>
                </c:pt>
                <c:pt idx="180">
                  <c:v>102.31492864883576</c:v>
                </c:pt>
                <c:pt idx="181">
                  <c:v>102.64277062900132</c:v>
                </c:pt>
                <c:pt idx="182">
                  <c:v>102.69376827036041</c:v>
                </c:pt>
                <c:pt idx="183">
                  <c:v>102.76024733856066</c:v>
                </c:pt>
                <c:pt idx="184">
                  <c:v>102.85040388310618</c:v>
                </c:pt>
                <c:pt idx="185">
                  <c:v>102.85040388310618</c:v>
                </c:pt>
                <c:pt idx="186">
                  <c:v>102.85040388310618</c:v>
                </c:pt>
                <c:pt idx="187">
                  <c:v>102.79940624174708</c:v>
                </c:pt>
                <c:pt idx="188">
                  <c:v>102.86406396561307</c:v>
                </c:pt>
                <c:pt idx="189">
                  <c:v>103.05348377637539</c:v>
                </c:pt>
                <c:pt idx="190">
                  <c:v>103.08626797439194</c:v>
                </c:pt>
                <c:pt idx="191">
                  <c:v>103.2046553561184</c:v>
                </c:pt>
                <c:pt idx="192">
                  <c:v>103.2046553561184</c:v>
                </c:pt>
                <c:pt idx="193">
                  <c:v>103.2046553561184</c:v>
                </c:pt>
                <c:pt idx="194">
                  <c:v>103.11814150024136</c:v>
                </c:pt>
                <c:pt idx="195">
                  <c:v>103.23106484896506</c:v>
                </c:pt>
                <c:pt idx="196">
                  <c:v>103.26840240781726</c:v>
                </c:pt>
                <c:pt idx="197">
                  <c:v>103.30391862233519</c:v>
                </c:pt>
                <c:pt idx="198">
                  <c:v>103.39862852771635</c:v>
                </c:pt>
                <c:pt idx="199">
                  <c:v>103.39862852771635</c:v>
                </c:pt>
                <c:pt idx="200">
                  <c:v>103.39862852771635</c:v>
                </c:pt>
                <c:pt idx="201">
                  <c:v>103.43778743090277</c:v>
                </c:pt>
                <c:pt idx="202">
                  <c:v>103.53158666411682</c:v>
                </c:pt>
                <c:pt idx="203">
                  <c:v>103.75561201722996</c:v>
                </c:pt>
                <c:pt idx="204">
                  <c:v>103.75470134506284</c:v>
                </c:pt>
                <c:pt idx="205">
                  <c:v>103.91862233514563</c:v>
                </c:pt>
                <c:pt idx="206">
                  <c:v>103.91862233514563</c:v>
                </c:pt>
                <c:pt idx="207">
                  <c:v>103.91862233514563</c:v>
                </c:pt>
                <c:pt idx="208">
                  <c:v>104.00786820752404</c:v>
                </c:pt>
                <c:pt idx="209">
                  <c:v>103.99147610851577</c:v>
                </c:pt>
                <c:pt idx="210">
                  <c:v>103.93046107331828</c:v>
                </c:pt>
                <c:pt idx="211">
                  <c:v>104.00513619102266</c:v>
                </c:pt>
                <c:pt idx="212">
                  <c:v>103.94685317232657</c:v>
                </c:pt>
                <c:pt idx="213">
                  <c:v>103.94685317232657</c:v>
                </c:pt>
                <c:pt idx="214">
                  <c:v>103.94685317232657</c:v>
                </c:pt>
                <c:pt idx="215">
                  <c:v>103.94685317232657</c:v>
                </c:pt>
                <c:pt idx="216">
                  <c:v>103.97417333734037</c:v>
                </c:pt>
                <c:pt idx="217">
                  <c:v>104.01424291269396</c:v>
                </c:pt>
                <c:pt idx="218">
                  <c:v>104.02790299520086</c:v>
                </c:pt>
                <c:pt idx="219">
                  <c:v>104.05249114371328</c:v>
                </c:pt>
                <c:pt idx="220">
                  <c:v>104.05249114371328</c:v>
                </c:pt>
                <c:pt idx="221">
                  <c:v>104.05249114371328</c:v>
                </c:pt>
                <c:pt idx="222">
                  <c:v>104.25283902048112</c:v>
                </c:pt>
                <c:pt idx="223">
                  <c:v>104.18271726361237</c:v>
                </c:pt>
                <c:pt idx="224">
                  <c:v>104.28835523499907</c:v>
                </c:pt>
                <c:pt idx="225">
                  <c:v>104.32842481035263</c:v>
                </c:pt>
                <c:pt idx="226">
                  <c:v>104.33024615468692</c:v>
                </c:pt>
                <c:pt idx="227">
                  <c:v>104.33024615468692</c:v>
                </c:pt>
                <c:pt idx="228">
                  <c:v>104.33024615468692</c:v>
                </c:pt>
                <c:pt idx="229">
                  <c:v>104.14173701609171</c:v>
                </c:pt>
                <c:pt idx="230">
                  <c:v>104.03974173337355</c:v>
                </c:pt>
                <c:pt idx="231">
                  <c:v>104.29017657933333</c:v>
                </c:pt>
                <c:pt idx="232">
                  <c:v>104.33571018768966</c:v>
                </c:pt>
                <c:pt idx="233">
                  <c:v>104.29837262883746</c:v>
                </c:pt>
                <c:pt idx="234">
                  <c:v>104.29837262883746</c:v>
                </c:pt>
                <c:pt idx="235">
                  <c:v>104.29837262883746</c:v>
                </c:pt>
                <c:pt idx="236">
                  <c:v>104.29564061233609</c:v>
                </c:pt>
                <c:pt idx="237">
                  <c:v>104.17634255844251</c:v>
                </c:pt>
                <c:pt idx="238">
                  <c:v>104.42677740440232</c:v>
                </c:pt>
                <c:pt idx="239">
                  <c:v>104.25830305348389</c:v>
                </c:pt>
                <c:pt idx="240">
                  <c:v>104.38033312387886</c:v>
                </c:pt>
                <c:pt idx="241">
                  <c:v>104.38033312387886</c:v>
                </c:pt>
                <c:pt idx="242">
                  <c:v>104.38033312387886</c:v>
                </c:pt>
                <c:pt idx="243">
                  <c:v>104.52421932628484</c:v>
                </c:pt>
                <c:pt idx="244">
                  <c:v>104.47595370142713</c:v>
                </c:pt>
                <c:pt idx="245">
                  <c:v>104.41402799406252</c:v>
                </c:pt>
                <c:pt idx="246">
                  <c:v>104.45682958591748</c:v>
                </c:pt>
                <c:pt idx="247">
                  <c:v>104.41949202706527</c:v>
                </c:pt>
                <c:pt idx="248">
                  <c:v>104.41949202706527</c:v>
                </c:pt>
                <c:pt idx="249">
                  <c:v>104.41949202706527</c:v>
                </c:pt>
                <c:pt idx="250">
                  <c:v>104.39672522288711</c:v>
                </c:pt>
                <c:pt idx="251">
                  <c:v>104.29746195667032</c:v>
                </c:pt>
                <c:pt idx="252">
                  <c:v>104.47231101275861</c:v>
                </c:pt>
                <c:pt idx="253">
                  <c:v>104.57157427897539</c:v>
                </c:pt>
                <c:pt idx="254">
                  <c:v>104.51146991594506</c:v>
                </c:pt>
                <c:pt idx="255">
                  <c:v>104.51146991594506</c:v>
                </c:pt>
                <c:pt idx="256">
                  <c:v>104.51146991594506</c:v>
                </c:pt>
                <c:pt idx="257">
                  <c:v>104.6234825925016</c:v>
                </c:pt>
                <c:pt idx="258">
                  <c:v>104.7810288774145</c:v>
                </c:pt>
                <c:pt idx="259">
                  <c:v>104.82383046926944</c:v>
                </c:pt>
                <c:pt idx="260">
                  <c:v>104.59343041098643</c:v>
                </c:pt>
                <c:pt idx="261">
                  <c:v>104.66264149568805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'Nokkrir útvaldir sjóðir (gögn)'!$AH$2</c:f>
              <c:strCache>
                <c:ptCount val="1"/>
                <c:pt idx="0">
                  <c:v>Íslandssjóðir Eignasafn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'Nokkrir útvaldir sjóðir (gögn)'!$AH$5:$AH$266</c:f>
              <c:numCache>
                <c:ptCount val="262"/>
                <c:pt idx="0">
                  <c:v>100</c:v>
                </c:pt>
                <c:pt idx="1">
                  <c:v>100.39059669260982</c:v>
                </c:pt>
                <c:pt idx="2">
                  <c:v>100.57103932055017</c:v>
                </c:pt>
                <c:pt idx="3">
                  <c:v>100.57103932055017</c:v>
                </c:pt>
                <c:pt idx="4">
                  <c:v>100.57103932055017</c:v>
                </c:pt>
                <c:pt idx="5">
                  <c:v>101.2145455599519</c:v>
                </c:pt>
                <c:pt idx="6">
                  <c:v>101.37324811223678</c:v>
                </c:pt>
                <c:pt idx="7">
                  <c:v>101.40875690247404</c:v>
                </c:pt>
                <c:pt idx="8">
                  <c:v>101.89790860472196</c:v>
                </c:pt>
                <c:pt idx="9">
                  <c:v>102.03342174297434</c:v>
                </c:pt>
                <c:pt idx="10">
                  <c:v>102.03342174297434</c:v>
                </c:pt>
                <c:pt idx="11">
                  <c:v>102.03342174297434</c:v>
                </c:pt>
                <c:pt idx="12">
                  <c:v>102.13415076017799</c:v>
                </c:pt>
                <c:pt idx="13">
                  <c:v>102.03994376567097</c:v>
                </c:pt>
                <c:pt idx="14">
                  <c:v>102.27691059031552</c:v>
                </c:pt>
                <c:pt idx="15">
                  <c:v>102.26676522167631</c:v>
                </c:pt>
                <c:pt idx="16">
                  <c:v>102.08849660130151</c:v>
                </c:pt>
                <c:pt idx="17">
                  <c:v>102.08849660130151</c:v>
                </c:pt>
                <c:pt idx="18">
                  <c:v>102.08849660130151</c:v>
                </c:pt>
                <c:pt idx="19">
                  <c:v>102.00950765975334</c:v>
                </c:pt>
                <c:pt idx="20">
                  <c:v>101.92327202631999</c:v>
                </c:pt>
                <c:pt idx="21">
                  <c:v>101.86674782961579</c:v>
                </c:pt>
                <c:pt idx="22">
                  <c:v>101.83341304694409</c:v>
                </c:pt>
                <c:pt idx="23">
                  <c:v>101.59137353797995</c:v>
                </c:pt>
                <c:pt idx="24">
                  <c:v>101.59137353797995</c:v>
                </c:pt>
                <c:pt idx="25">
                  <c:v>101.59137353797995</c:v>
                </c:pt>
                <c:pt idx="26">
                  <c:v>102.35300085510968</c:v>
                </c:pt>
                <c:pt idx="27">
                  <c:v>102.37111758482257</c:v>
                </c:pt>
                <c:pt idx="28">
                  <c:v>102.8283838427758</c:v>
                </c:pt>
                <c:pt idx="29">
                  <c:v>102.79794773685815</c:v>
                </c:pt>
                <c:pt idx="30">
                  <c:v>103.30883951476154</c:v>
                </c:pt>
                <c:pt idx="31">
                  <c:v>103.30883951476154</c:v>
                </c:pt>
                <c:pt idx="32">
                  <c:v>103.30883951476154</c:v>
                </c:pt>
                <c:pt idx="33">
                  <c:v>103.10448280360019</c:v>
                </c:pt>
                <c:pt idx="34">
                  <c:v>103.28637476991756</c:v>
                </c:pt>
                <c:pt idx="35">
                  <c:v>103.29869414612232</c:v>
                </c:pt>
                <c:pt idx="36">
                  <c:v>103.42985926924361</c:v>
                </c:pt>
                <c:pt idx="37">
                  <c:v>103.66392741713409</c:v>
                </c:pt>
                <c:pt idx="38">
                  <c:v>103.66392741713409</c:v>
                </c:pt>
                <c:pt idx="39">
                  <c:v>103.66392741713409</c:v>
                </c:pt>
                <c:pt idx="40">
                  <c:v>103.69508819224025</c:v>
                </c:pt>
                <c:pt idx="41">
                  <c:v>103.86538545154136</c:v>
                </c:pt>
                <c:pt idx="42">
                  <c:v>104.24656144470049</c:v>
                </c:pt>
                <c:pt idx="43">
                  <c:v>104.5241097439019</c:v>
                </c:pt>
                <c:pt idx="44">
                  <c:v>104.58860530167979</c:v>
                </c:pt>
                <c:pt idx="45">
                  <c:v>104.58860530167979</c:v>
                </c:pt>
                <c:pt idx="46">
                  <c:v>104.58860530167979</c:v>
                </c:pt>
                <c:pt idx="47">
                  <c:v>104.46613620882069</c:v>
                </c:pt>
                <c:pt idx="48">
                  <c:v>104.53570445091817</c:v>
                </c:pt>
                <c:pt idx="49">
                  <c:v>104.82122411119326</c:v>
                </c:pt>
                <c:pt idx="50">
                  <c:v>105.00963810020728</c:v>
                </c:pt>
                <c:pt idx="51">
                  <c:v>104.89441569923333</c:v>
                </c:pt>
                <c:pt idx="52">
                  <c:v>104.89441569923333</c:v>
                </c:pt>
                <c:pt idx="53">
                  <c:v>104.89441569923333</c:v>
                </c:pt>
                <c:pt idx="54">
                  <c:v>104.74875719234173</c:v>
                </c:pt>
                <c:pt idx="55">
                  <c:v>104.62411409191706</c:v>
                </c:pt>
                <c:pt idx="56">
                  <c:v>104.47990492340249</c:v>
                </c:pt>
                <c:pt idx="57">
                  <c:v>104.51468904445123</c:v>
                </c:pt>
                <c:pt idx="58">
                  <c:v>104.85963157818459</c:v>
                </c:pt>
                <c:pt idx="59">
                  <c:v>104.85963157818459</c:v>
                </c:pt>
                <c:pt idx="60">
                  <c:v>104.85963157818459</c:v>
                </c:pt>
                <c:pt idx="61">
                  <c:v>104.78209197501344</c:v>
                </c:pt>
                <c:pt idx="62">
                  <c:v>104.98934736292885</c:v>
                </c:pt>
                <c:pt idx="63">
                  <c:v>105.20240010435239</c:v>
                </c:pt>
                <c:pt idx="64">
                  <c:v>105.21182080380309</c:v>
                </c:pt>
                <c:pt idx="65">
                  <c:v>105.37777004797316</c:v>
                </c:pt>
                <c:pt idx="66">
                  <c:v>105.37777004797316</c:v>
                </c:pt>
                <c:pt idx="67">
                  <c:v>105.37777004797316</c:v>
                </c:pt>
                <c:pt idx="68">
                  <c:v>105.47704972679978</c:v>
                </c:pt>
                <c:pt idx="69">
                  <c:v>105.61618621099474</c:v>
                </c:pt>
                <c:pt idx="70">
                  <c:v>105.2248648491964</c:v>
                </c:pt>
                <c:pt idx="71">
                  <c:v>105.25240227835998</c:v>
                </c:pt>
                <c:pt idx="72">
                  <c:v>105.55531399915942</c:v>
                </c:pt>
                <c:pt idx="73">
                  <c:v>105.55531399915942</c:v>
                </c:pt>
                <c:pt idx="74">
                  <c:v>105.55531399915942</c:v>
                </c:pt>
                <c:pt idx="75">
                  <c:v>105.42487354522665</c:v>
                </c:pt>
                <c:pt idx="76">
                  <c:v>105.55676333753645</c:v>
                </c:pt>
                <c:pt idx="77">
                  <c:v>105.65024566285496</c:v>
                </c:pt>
                <c:pt idx="78">
                  <c:v>105.56763337536418</c:v>
                </c:pt>
                <c:pt idx="79">
                  <c:v>105.442265605751</c:v>
                </c:pt>
                <c:pt idx="80">
                  <c:v>105.442265605751</c:v>
                </c:pt>
                <c:pt idx="81">
                  <c:v>105.442265605751</c:v>
                </c:pt>
                <c:pt idx="82">
                  <c:v>105.4748757192342</c:v>
                </c:pt>
                <c:pt idx="83">
                  <c:v>105.24732959404035</c:v>
                </c:pt>
                <c:pt idx="84">
                  <c:v>105.37994405553869</c:v>
                </c:pt>
                <c:pt idx="85">
                  <c:v>105.37994405553869</c:v>
                </c:pt>
                <c:pt idx="86">
                  <c:v>105.37994405553869</c:v>
                </c:pt>
                <c:pt idx="87">
                  <c:v>105.37994405553869</c:v>
                </c:pt>
                <c:pt idx="88">
                  <c:v>105.37994405553869</c:v>
                </c:pt>
                <c:pt idx="89">
                  <c:v>105.37994405553869</c:v>
                </c:pt>
                <c:pt idx="90">
                  <c:v>105.2263141875734</c:v>
                </c:pt>
                <c:pt idx="91">
                  <c:v>104.91325709813474</c:v>
                </c:pt>
                <c:pt idx="92">
                  <c:v>104.93862051973277</c:v>
                </c:pt>
                <c:pt idx="93">
                  <c:v>104.66324622809691</c:v>
                </c:pt>
                <c:pt idx="94">
                  <c:v>104.66324622809691</c:v>
                </c:pt>
                <c:pt idx="95">
                  <c:v>104.66324622809691</c:v>
                </c:pt>
                <c:pt idx="96">
                  <c:v>104.80310738148039</c:v>
                </c:pt>
                <c:pt idx="97">
                  <c:v>104.79296201284116</c:v>
                </c:pt>
                <c:pt idx="98">
                  <c:v>104.81470208849665</c:v>
                </c:pt>
                <c:pt idx="99">
                  <c:v>104.84368885603725</c:v>
                </c:pt>
                <c:pt idx="100">
                  <c:v>104.46758554719773</c:v>
                </c:pt>
                <c:pt idx="101">
                  <c:v>104.46758554719773</c:v>
                </c:pt>
                <c:pt idx="102">
                  <c:v>104.46758554719773</c:v>
                </c:pt>
                <c:pt idx="103">
                  <c:v>104.07916286215345</c:v>
                </c:pt>
                <c:pt idx="104">
                  <c:v>104.51686305201677</c:v>
                </c:pt>
                <c:pt idx="105">
                  <c:v>105.0342768526168</c:v>
                </c:pt>
                <c:pt idx="106">
                  <c:v>105.29660709885938</c:v>
                </c:pt>
                <c:pt idx="107">
                  <c:v>105.4140035073989</c:v>
                </c:pt>
                <c:pt idx="108">
                  <c:v>105.4140035073989</c:v>
                </c:pt>
                <c:pt idx="109">
                  <c:v>105.4140035073989</c:v>
                </c:pt>
                <c:pt idx="110">
                  <c:v>105.1792106903199</c:v>
                </c:pt>
                <c:pt idx="111">
                  <c:v>105.4053074771367</c:v>
                </c:pt>
                <c:pt idx="112">
                  <c:v>105.6393756250272</c:v>
                </c:pt>
                <c:pt idx="113">
                  <c:v>105.6393756250272</c:v>
                </c:pt>
                <c:pt idx="114">
                  <c:v>105.72198791251797</c:v>
                </c:pt>
                <c:pt idx="115">
                  <c:v>105.72198791251797</c:v>
                </c:pt>
                <c:pt idx="116">
                  <c:v>105.72198791251797</c:v>
                </c:pt>
                <c:pt idx="117">
                  <c:v>105.75025001087006</c:v>
                </c:pt>
                <c:pt idx="118">
                  <c:v>105.65097033204346</c:v>
                </c:pt>
                <c:pt idx="119">
                  <c:v>105.65097033204346</c:v>
                </c:pt>
                <c:pt idx="120">
                  <c:v>105.54082061538911</c:v>
                </c:pt>
                <c:pt idx="121">
                  <c:v>105.69734916010843</c:v>
                </c:pt>
                <c:pt idx="122">
                  <c:v>105.69734916010843</c:v>
                </c:pt>
                <c:pt idx="123">
                  <c:v>105.69734916010843</c:v>
                </c:pt>
                <c:pt idx="124">
                  <c:v>105.44878762844765</c:v>
                </c:pt>
                <c:pt idx="125">
                  <c:v>105.69372581416586</c:v>
                </c:pt>
                <c:pt idx="126">
                  <c:v>105.69155180660032</c:v>
                </c:pt>
                <c:pt idx="127">
                  <c:v>105.69155180660032</c:v>
                </c:pt>
                <c:pt idx="128">
                  <c:v>105.64952099366643</c:v>
                </c:pt>
                <c:pt idx="129">
                  <c:v>105.64952099366643</c:v>
                </c:pt>
                <c:pt idx="130">
                  <c:v>105.64952099366643</c:v>
                </c:pt>
                <c:pt idx="131">
                  <c:v>105.28428772265462</c:v>
                </c:pt>
                <c:pt idx="132">
                  <c:v>105.63575227908463</c:v>
                </c:pt>
                <c:pt idx="133">
                  <c:v>105.43646825224288</c:v>
                </c:pt>
                <c:pt idx="134">
                  <c:v>105.28356305346611</c:v>
                </c:pt>
                <c:pt idx="135">
                  <c:v>105.70024783686249</c:v>
                </c:pt>
                <c:pt idx="136">
                  <c:v>105.70024783686249</c:v>
                </c:pt>
                <c:pt idx="137">
                  <c:v>105.70024783686249</c:v>
                </c:pt>
                <c:pt idx="138">
                  <c:v>105.70024783686249</c:v>
                </c:pt>
                <c:pt idx="139">
                  <c:v>105.50603649434035</c:v>
                </c:pt>
                <c:pt idx="140">
                  <c:v>105.96620142904766</c:v>
                </c:pt>
                <c:pt idx="141">
                  <c:v>105.62923025638797</c:v>
                </c:pt>
                <c:pt idx="142">
                  <c:v>105.84952968969668</c:v>
                </c:pt>
                <c:pt idx="143">
                  <c:v>105.84952968969668</c:v>
                </c:pt>
                <c:pt idx="144">
                  <c:v>105.84952968969668</c:v>
                </c:pt>
                <c:pt idx="145">
                  <c:v>106.1698334710205</c:v>
                </c:pt>
                <c:pt idx="146">
                  <c:v>105.94591069176923</c:v>
                </c:pt>
                <c:pt idx="147">
                  <c:v>105.84010899024598</c:v>
                </c:pt>
                <c:pt idx="148">
                  <c:v>105.62560691044541</c:v>
                </c:pt>
                <c:pt idx="149">
                  <c:v>105.6719857385104</c:v>
                </c:pt>
                <c:pt idx="150">
                  <c:v>105.6719857385104</c:v>
                </c:pt>
                <c:pt idx="151">
                  <c:v>105.6719857385104</c:v>
                </c:pt>
                <c:pt idx="152">
                  <c:v>105.61473687261768</c:v>
                </c:pt>
                <c:pt idx="153">
                  <c:v>105.79662883893506</c:v>
                </c:pt>
                <c:pt idx="154">
                  <c:v>105.63720161746167</c:v>
                </c:pt>
                <c:pt idx="155">
                  <c:v>105.6524196704205</c:v>
                </c:pt>
                <c:pt idx="156">
                  <c:v>105.49154311057008</c:v>
                </c:pt>
                <c:pt idx="157">
                  <c:v>105.49154311057008</c:v>
                </c:pt>
                <c:pt idx="158">
                  <c:v>105.49154311057008</c:v>
                </c:pt>
                <c:pt idx="159">
                  <c:v>105.2625476469992</c:v>
                </c:pt>
                <c:pt idx="160">
                  <c:v>105.37052335608801</c:v>
                </c:pt>
                <c:pt idx="161">
                  <c:v>105.39588677768606</c:v>
                </c:pt>
                <c:pt idx="162">
                  <c:v>105.45096163601323</c:v>
                </c:pt>
                <c:pt idx="163">
                  <c:v>105.55603866834797</c:v>
                </c:pt>
                <c:pt idx="164">
                  <c:v>105.55603866834797</c:v>
                </c:pt>
                <c:pt idx="165">
                  <c:v>105.55603866834797</c:v>
                </c:pt>
                <c:pt idx="166">
                  <c:v>105.55603866834797</c:v>
                </c:pt>
                <c:pt idx="167">
                  <c:v>105.88358914155697</c:v>
                </c:pt>
                <c:pt idx="168">
                  <c:v>105.76256938707488</c:v>
                </c:pt>
                <c:pt idx="169">
                  <c:v>105.71039320550176</c:v>
                </c:pt>
                <c:pt idx="170">
                  <c:v>105.77851210922222</c:v>
                </c:pt>
                <c:pt idx="171">
                  <c:v>105.77851210922222</c:v>
                </c:pt>
                <c:pt idx="172">
                  <c:v>105.77851210922222</c:v>
                </c:pt>
                <c:pt idx="173">
                  <c:v>105.82271692972165</c:v>
                </c:pt>
                <c:pt idx="174">
                  <c:v>106.10098989811159</c:v>
                </c:pt>
                <c:pt idx="175">
                  <c:v>106.03721900952222</c:v>
                </c:pt>
                <c:pt idx="176">
                  <c:v>106.02345029494042</c:v>
                </c:pt>
                <c:pt idx="177">
                  <c:v>106.1814281780368</c:v>
                </c:pt>
                <c:pt idx="178">
                  <c:v>106.1814281780368</c:v>
                </c:pt>
                <c:pt idx="179">
                  <c:v>106.1814281780368</c:v>
                </c:pt>
                <c:pt idx="180">
                  <c:v>106.0553357392351</c:v>
                </c:pt>
                <c:pt idx="181">
                  <c:v>106.47854254532812</c:v>
                </c:pt>
                <c:pt idx="182">
                  <c:v>106.5705755322696</c:v>
                </c:pt>
                <c:pt idx="183">
                  <c:v>106.56332884038444</c:v>
                </c:pt>
                <c:pt idx="184">
                  <c:v>106.63869443599005</c:v>
                </c:pt>
                <c:pt idx="185">
                  <c:v>106.63869443599005</c:v>
                </c:pt>
                <c:pt idx="186">
                  <c:v>106.63869443599005</c:v>
                </c:pt>
                <c:pt idx="187">
                  <c:v>106.75029349102144</c:v>
                </c:pt>
                <c:pt idx="188">
                  <c:v>106.86479122280689</c:v>
                </c:pt>
                <c:pt idx="189">
                  <c:v>107.0104497296985</c:v>
                </c:pt>
                <c:pt idx="190">
                  <c:v>107.32713016507972</c:v>
                </c:pt>
                <c:pt idx="191">
                  <c:v>107.50394944707749</c:v>
                </c:pt>
                <c:pt idx="192">
                  <c:v>107.50394944707749</c:v>
                </c:pt>
                <c:pt idx="193">
                  <c:v>107.50394944707749</c:v>
                </c:pt>
                <c:pt idx="194">
                  <c:v>107.43003318984891</c:v>
                </c:pt>
                <c:pt idx="195">
                  <c:v>107.6025044567156</c:v>
                </c:pt>
                <c:pt idx="196">
                  <c:v>107.66120266098535</c:v>
                </c:pt>
                <c:pt idx="197">
                  <c:v>107.9162862153428</c:v>
                </c:pt>
                <c:pt idx="198">
                  <c:v>107.9677377277274</c:v>
                </c:pt>
                <c:pt idx="199">
                  <c:v>107.9677377277274</c:v>
                </c:pt>
                <c:pt idx="200">
                  <c:v>107.9677377277274</c:v>
                </c:pt>
                <c:pt idx="201">
                  <c:v>107.96918706610444</c:v>
                </c:pt>
                <c:pt idx="202">
                  <c:v>108.22861863559297</c:v>
                </c:pt>
                <c:pt idx="203">
                  <c:v>108.51993564937618</c:v>
                </c:pt>
                <c:pt idx="204">
                  <c:v>108.29166485499381</c:v>
                </c:pt>
                <c:pt idx="205">
                  <c:v>108.41195994028739</c:v>
                </c:pt>
                <c:pt idx="206">
                  <c:v>108.41195994028739</c:v>
                </c:pt>
                <c:pt idx="207">
                  <c:v>108.41195994028739</c:v>
                </c:pt>
                <c:pt idx="208">
                  <c:v>108.51558763424511</c:v>
                </c:pt>
                <c:pt idx="209">
                  <c:v>108.59457657579328</c:v>
                </c:pt>
                <c:pt idx="210">
                  <c:v>108.51123961911402</c:v>
                </c:pt>
                <c:pt idx="211">
                  <c:v>108.84023943070004</c:v>
                </c:pt>
                <c:pt idx="212">
                  <c:v>109.17358725741714</c:v>
                </c:pt>
                <c:pt idx="213">
                  <c:v>109.17358725741714</c:v>
                </c:pt>
                <c:pt idx="214">
                  <c:v>109.17358725741714</c:v>
                </c:pt>
                <c:pt idx="215">
                  <c:v>109.17358725741714</c:v>
                </c:pt>
                <c:pt idx="216">
                  <c:v>109.41417742800428</c:v>
                </c:pt>
                <c:pt idx="217">
                  <c:v>109.43301882690567</c:v>
                </c:pt>
                <c:pt idx="218">
                  <c:v>109.49461570792948</c:v>
                </c:pt>
                <c:pt idx="219">
                  <c:v>109.66563763641912</c:v>
                </c:pt>
                <c:pt idx="220">
                  <c:v>109.66563763641912</c:v>
                </c:pt>
                <c:pt idx="221">
                  <c:v>109.66563763641912</c:v>
                </c:pt>
                <c:pt idx="222">
                  <c:v>109.64462222995218</c:v>
                </c:pt>
                <c:pt idx="223">
                  <c:v>109.53592185167486</c:v>
                </c:pt>
                <c:pt idx="224">
                  <c:v>109.57867733379727</c:v>
                </c:pt>
                <c:pt idx="225">
                  <c:v>109.35837790048858</c:v>
                </c:pt>
                <c:pt idx="226">
                  <c:v>109.36707393075076</c:v>
                </c:pt>
                <c:pt idx="227">
                  <c:v>109.36707393075076</c:v>
                </c:pt>
                <c:pt idx="228">
                  <c:v>109.36707393075076</c:v>
                </c:pt>
                <c:pt idx="229">
                  <c:v>109.11126570720481</c:v>
                </c:pt>
                <c:pt idx="230">
                  <c:v>109.1257590909751</c:v>
                </c:pt>
                <c:pt idx="231">
                  <c:v>109.3134484108006</c:v>
                </c:pt>
                <c:pt idx="232">
                  <c:v>109.26054756003897</c:v>
                </c:pt>
                <c:pt idx="233">
                  <c:v>109.20692204008883</c:v>
                </c:pt>
                <c:pt idx="234">
                  <c:v>109.20692204008883</c:v>
                </c:pt>
                <c:pt idx="235">
                  <c:v>109.20692204008883</c:v>
                </c:pt>
                <c:pt idx="236">
                  <c:v>109.0554661796891</c:v>
                </c:pt>
                <c:pt idx="237">
                  <c:v>108.8489354609622</c:v>
                </c:pt>
                <c:pt idx="238">
                  <c:v>109.01923272026335</c:v>
                </c:pt>
                <c:pt idx="239">
                  <c:v>108.87502355174877</c:v>
                </c:pt>
                <c:pt idx="240">
                  <c:v>108.80907865559386</c:v>
                </c:pt>
                <c:pt idx="241">
                  <c:v>108.80907865559386</c:v>
                </c:pt>
                <c:pt idx="242">
                  <c:v>108.80907865559386</c:v>
                </c:pt>
                <c:pt idx="243">
                  <c:v>109.01416003594373</c:v>
                </c:pt>
                <c:pt idx="244">
                  <c:v>109.04749481861545</c:v>
                </c:pt>
                <c:pt idx="245">
                  <c:v>109.03082742727959</c:v>
                </c:pt>
                <c:pt idx="246">
                  <c:v>108.95473716248547</c:v>
                </c:pt>
                <c:pt idx="247">
                  <c:v>108.60617128280954</c:v>
                </c:pt>
                <c:pt idx="248">
                  <c:v>108.60617128280954</c:v>
                </c:pt>
                <c:pt idx="249">
                  <c:v>108.60617128280954</c:v>
                </c:pt>
                <c:pt idx="250">
                  <c:v>108.57066249257228</c:v>
                </c:pt>
                <c:pt idx="251">
                  <c:v>108.33876835224734</c:v>
                </c:pt>
                <c:pt idx="252">
                  <c:v>108.4445700537706</c:v>
                </c:pt>
                <c:pt idx="253">
                  <c:v>108.76922185022552</c:v>
                </c:pt>
                <c:pt idx="254">
                  <c:v>109.06995956345943</c:v>
                </c:pt>
                <c:pt idx="255">
                  <c:v>109.06995956345943</c:v>
                </c:pt>
                <c:pt idx="256">
                  <c:v>109.06995956345943</c:v>
                </c:pt>
                <c:pt idx="257">
                  <c:v>109.17503659579418</c:v>
                </c:pt>
                <c:pt idx="258">
                  <c:v>109.30692638810399</c:v>
                </c:pt>
                <c:pt idx="259">
                  <c:v>109.35620389292305</c:v>
                </c:pt>
                <c:pt idx="260">
                  <c:v>109.03082742727962</c:v>
                </c:pt>
                <c:pt idx="261">
                  <c:v>109.11706306071295</c:v>
                </c:pt>
              </c:numCache>
            </c:numRef>
          </c:val>
          <c:smooth val="0"/>
        </c:ser>
        <c:marker val="1"/>
        <c:axId val="28244353"/>
        <c:axId val="52872586"/>
      </c:lineChart>
      <c:dateAx>
        <c:axId val="28244353"/>
        <c:scaling>
          <c:orientation val="minMax"/>
          <c:max val="41548"/>
          <c:min val="41275"/>
        </c:scaling>
        <c:axPos val="b"/>
        <c:delete val="0"/>
        <c:numFmt formatCode="mmm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87258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872586"/>
        <c:scaling>
          <c:orientation val="minMax"/>
          <c:min val="9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244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405"/>
          <c:w val="0.326"/>
          <c:h val="0.3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Innlend Hlutabréf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8"/>
          <c:w val="0.676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'Nokkrir útvaldir sjóðir (gögn)'!$Z$2</c:f>
              <c:strCache>
                <c:ptCount val="1"/>
                <c:pt idx="0">
                  <c:v>Íslandssjóðir Hlutabréfasjóðurinn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(gögn)'!$Z$5:$Z$266</c:f>
              <c:numCache>
                <c:ptCount val="262"/>
                <c:pt idx="0">
                  <c:v>100</c:v>
                </c:pt>
                <c:pt idx="1">
                  <c:v>102.61057477355146</c:v>
                </c:pt>
                <c:pt idx="2">
                  <c:v>102.07074136018149</c:v>
                </c:pt>
                <c:pt idx="3">
                  <c:v>102.07074136018149</c:v>
                </c:pt>
                <c:pt idx="4">
                  <c:v>102.07074136018149</c:v>
                </c:pt>
                <c:pt idx="5">
                  <c:v>104.64240176191028</c:v>
                </c:pt>
                <c:pt idx="6">
                  <c:v>103.941943069102</c:v>
                </c:pt>
                <c:pt idx="7">
                  <c:v>104.33936644090811</c:v>
                </c:pt>
                <c:pt idx="8">
                  <c:v>106.15012667869975</c:v>
                </c:pt>
                <c:pt idx="9">
                  <c:v>106.27597741310502</c:v>
                </c:pt>
                <c:pt idx="10">
                  <c:v>106.27597741310502</c:v>
                </c:pt>
                <c:pt idx="11">
                  <c:v>106.27597741310502</c:v>
                </c:pt>
                <c:pt idx="12">
                  <c:v>106.96650052161819</c:v>
                </c:pt>
                <c:pt idx="13">
                  <c:v>107.05509281491662</c:v>
                </c:pt>
                <c:pt idx="14">
                  <c:v>108.35996621901339</c:v>
                </c:pt>
                <c:pt idx="15">
                  <c:v>108.10081306198147</c:v>
                </c:pt>
                <c:pt idx="16">
                  <c:v>107.2488367086721</c:v>
                </c:pt>
                <c:pt idx="17">
                  <c:v>107.2488367086721</c:v>
                </c:pt>
                <c:pt idx="18">
                  <c:v>107.2488367086721</c:v>
                </c:pt>
                <c:pt idx="19">
                  <c:v>106.81995065326467</c:v>
                </c:pt>
                <c:pt idx="20">
                  <c:v>106.51939922833628</c:v>
                </c:pt>
                <c:pt idx="21">
                  <c:v>106.38858070178344</c:v>
                </c:pt>
                <c:pt idx="22">
                  <c:v>106.12363178724603</c:v>
                </c:pt>
                <c:pt idx="23">
                  <c:v>105.90587689811058</c:v>
                </c:pt>
                <c:pt idx="24">
                  <c:v>105.90587689811058</c:v>
                </c:pt>
                <c:pt idx="25">
                  <c:v>105.90587689811058</c:v>
                </c:pt>
                <c:pt idx="26">
                  <c:v>108.00890890725134</c:v>
                </c:pt>
                <c:pt idx="27">
                  <c:v>107.90706916822602</c:v>
                </c:pt>
                <c:pt idx="28">
                  <c:v>109.53070923512563</c:v>
                </c:pt>
                <c:pt idx="29">
                  <c:v>108.87496067164552</c:v>
                </c:pt>
                <c:pt idx="30">
                  <c:v>109.90163771547799</c:v>
                </c:pt>
                <c:pt idx="31">
                  <c:v>109.90163771547799</c:v>
                </c:pt>
                <c:pt idx="32">
                  <c:v>109.90163771547799</c:v>
                </c:pt>
                <c:pt idx="33">
                  <c:v>109.35932040603421</c:v>
                </c:pt>
                <c:pt idx="34">
                  <c:v>110.44809485171142</c:v>
                </c:pt>
                <c:pt idx="35">
                  <c:v>110.4928049810396</c:v>
                </c:pt>
                <c:pt idx="36">
                  <c:v>111.05250956299989</c:v>
                </c:pt>
                <c:pt idx="37">
                  <c:v>112.63640729271889</c:v>
                </c:pt>
                <c:pt idx="38">
                  <c:v>112.63640729271889</c:v>
                </c:pt>
                <c:pt idx="39">
                  <c:v>112.63640729271889</c:v>
                </c:pt>
                <c:pt idx="40">
                  <c:v>113.02555101094569</c:v>
                </c:pt>
                <c:pt idx="41">
                  <c:v>113.18700425574193</c:v>
                </c:pt>
                <c:pt idx="42">
                  <c:v>114.63594363211841</c:v>
                </c:pt>
                <c:pt idx="43">
                  <c:v>115.23621851661724</c:v>
                </c:pt>
                <c:pt idx="44">
                  <c:v>115.2718210270082</c:v>
                </c:pt>
                <c:pt idx="45">
                  <c:v>115.2718210270082</c:v>
                </c:pt>
                <c:pt idx="46">
                  <c:v>115.2718210270082</c:v>
                </c:pt>
                <c:pt idx="47">
                  <c:v>115.00107635496528</c:v>
                </c:pt>
                <c:pt idx="48">
                  <c:v>114.89095696236068</c:v>
                </c:pt>
                <c:pt idx="49">
                  <c:v>115.71809435493216</c:v>
                </c:pt>
                <c:pt idx="50">
                  <c:v>116.99895676364898</c:v>
                </c:pt>
                <c:pt idx="51">
                  <c:v>116.54274785142987</c:v>
                </c:pt>
                <c:pt idx="52">
                  <c:v>116.54274785142987</c:v>
                </c:pt>
                <c:pt idx="53">
                  <c:v>116.54274785142987</c:v>
                </c:pt>
                <c:pt idx="54">
                  <c:v>116.2421964265015</c:v>
                </c:pt>
                <c:pt idx="55">
                  <c:v>115.91763400619315</c:v>
                </c:pt>
                <c:pt idx="56">
                  <c:v>115.06731358359964</c:v>
                </c:pt>
                <c:pt idx="57">
                  <c:v>115.65930881451919</c:v>
                </c:pt>
                <c:pt idx="58">
                  <c:v>116.68846975442544</c:v>
                </c:pt>
                <c:pt idx="59">
                  <c:v>116.68846975442544</c:v>
                </c:pt>
                <c:pt idx="60">
                  <c:v>116.68846975442544</c:v>
                </c:pt>
                <c:pt idx="61">
                  <c:v>116.70006126943645</c:v>
                </c:pt>
                <c:pt idx="62">
                  <c:v>116.86068654887477</c:v>
                </c:pt>
                <c:pt idx="63">
                  <c:v>117.89729917700241</c:v>
                </c:pt>
                <c:pt idx="64">
                  <c:v>118.01983804997596</c:v>
                </c:pt>
                <c:pt idx="65">
                  <c:v>118.05212869893519</c:v>
                </c:pt>
                <c:pt idx="66">
                  <c:v>118.05212869893519</c:v>
                </c:pt>
                <c:pt idx="67">
                  <c:v>118.05212869893519</c:v>
                </c:pt>
                <c:pt idx="68">
                  <c:v>118.01404229247044</c:v>
                </c:pt>
                <c:pt idx="69">
                  <c:v>118.47190713540543</c:v>
                </c:pt>
                <c:pt idx="70">
                  <c:v>118.54394012154529</c:v>
                </c:pt>
                <c:pt idx="71">
                  <c:v>118.56629518620937</c:v>
                </c:pt>
                <c:pt idx="72">
                  <c:v>118.77163059497587</c:v>
                </c:pt>
                <c:pt idx="73">
                  <c:v>118.77163059497587</c:v>
                </c:pt>
                <c:pt idx="74">
                  <c:v>118.77163059497587</c:v>
                </c:pt>
                <c:pt idx="75">
                  <c:v>119.02416002914434</c:v>
                </c:pt>
                <c:pt idx="76">
                  <c:v>118.69959760883602</c:v>
                </c:pt>
                <c:pt idx="77">
                  <c:v>118.96537448873134</c:v>
                </c:pt>
                <c:pt idx="78">
                  <c:v>118.71284505456288</c:v>
                </c:pt>
                <c:pt idx="79">
                  <c:v>118.02894566891317</c:v>
                </c:pt>
                <c:pt idx="80">
                  <c:v>118.02894566891317</c:v>
                </c:pt>
                <c:pt idx="81">
                  <c:v>118.02894566891317</c:v>
                </c:pt>
                <c:pt idx="82">
                  <c:v>118.25912003841754</c:v>
                </c:pt>
                <c:pt idx="83">
                  <c:v>117.5826723409892</c:v>
                </c:pt>
                <c:pt idx="84">
                  <c:v>117.59343589064227</c:v>
                </c:pt>
                <c:pt idx="85">
                  <c:v>117.59343589064227</c:v>
                </c:pt>
                <c:pt idx="86">
                  <c:v>117.59343589064227</c:v>
                </c:pt>
                <c:pt idx="87">
                  <c:v>117.59343589064227</c:v>
                </c:pt>
                <c:pt idx="88">
                  <c:v>117.59343589064227</c:v>
                </c:pt>
                <c:pt idx="89">
                  <c:v>117.59343589064227</c:v>
                </c:pt>
                <c:pt idx="90">
                  <c:v>117.03704317011369</c:v>
                </c:pt>
                <c:pt idx="91">
                  <c:v>116.47651062279547</c:v>
                </c:pt>
                <c:pt idx="92">
                  <c:v>116.41441322095076</c:v>
                </c:pt>
                <c:pt idx="93">
                  <c:v>116.16602361357194</c:v>
                </c:pt>
                <c:pt idx="94">
                  <c:v>116.16602361357194</c:v>
                </c:pt>
                <c:pt idx="95">
                  <c:v>116.16602361357194</c:v>
                </c:pt>
                <c:pt idx="96">
                  <c:v>117.14881849343416</c:v>
                </c:pt>
                <c:pt idx="97">
                  <c:v>117.18359303846718</c:v>
                </c:pt>
                <c:pt idx="98">
                  <c:v>117.13391511699142</c:v>
                </c:pt>
                <c:pt idx="99">
                  <c:v>117.7557171007964</c:v>
                </c:pt>
                <c:pt idx="100">
                  <c:v>116.47982248422716</c:v>
                </c:pt>
                <c:pt idx="101">
                  <c:v>116.47982248422716</c:v>
                </c:pt>
                <c:pt idx="102">
                  <c:v>116.47982248422716</c:v>
                </c:pt>
                <c:pt idx="103">
                  <c:v>115.72223418172175</c:v>
                </c:pt>
                <c:pt idx="104">
                  <c:v>117.71266290218408</c:v>
                </c:pt>
                <c:pt idx="105">
                  <c:v>119.31146400834578</c:v>
                </c:pt>
                <c:pt idx="106">
                  <c:v>120.19821490668821</c:v>
                </c:pt>
                <c:pt idx="107">
                  <c:v>120.46730364801529</c:v>
                </c:pt>
                <c:pt idx="108">
                  <c:v>120.46730364801529</c:v>
                </c:pt>
                <c:pt idx="109">
                  <c:v>120.46730364801529</c:v>
                </c:pt>
                <c:pt idx="110">
                  <c:v>119.3818410637698</c:v>
                </c:pt>
                <c:pt idx="111">
                  <c:v>120.56251966417717</c:v>
                </c:pt>
                <c:pt idx="112">
                  <c:v>121.3118283131033</c:v>
                </c:pt>
                <c:pt idx="113">
                  <c:v>121.3118283131033</c:v>
                </c:pt>
                <c:pt idx="114">
                  <c:v>121.94604977727724</c:v>
                </c:pt>
                <c:pt idx="115">
                  <c:v>121.94604977727724</c:v>
                </c:pt>
                <c:pt idx="116">
                  <c:v>121.94604977727724</c:v>
                </c:pt>
                <c:pt idx="117">
                  <c:v>121.53869082117598</c:v>
                </c:pt>
                <c:pt idx="118">
                  <c:v>121.50143238006915</c:v>
                </c:pt>
                <c:pt idx="119">
                  <c:v>121.50143238006915</c:v>
                </c:pt>
                <c:pt idx="120">
                  <c:v>121.4103561906969</c:v>
                </c:pt>
                <c:pt idx="121">
                  <c:v>122.57033565715604</c:v>
                </c:pt>
                <c:pt idx="122">
                  <c:v>122.57033565715604</c:v>
                </c:pt>
                <c:pt idx="123">
                  <c:v>122.57033565715604</c:v>
                </c:pt>
                <c:pt idx="124">
                  <c:v>122.67962708440272</c:v>
                </c:pt>
                <c:pt idx="125">
                  <c:v>122.79637019987076</c:v>
                </c:pt>
                <c:pt idx="126">
                  <c:v>123.79655235224952</c:v>
                </c:pt>
                <c:pt idx="127">
                  <c:v>123.79655235224952</c:v>
                </c:pt>
                <c:pt idx="128">
                  <c:v>123.2666545231747</c:v>
                </c:pt>
                <c:pt idx="129">
                  <c:v>123.2666545231747</c:v>
                </c:pt>
                <c:pt idx="130">
                  <c:v>123.2666545231747</c:v>
                </c:pt>
                <c:pt idx="131">
                  <c:v>121.29030121379716</c:v>
                </c:pt>
                <c:pt idx="132">
                  <c:v>121.4318832900031</c:v>
                </c:pt>
                <c:pt idx="133">
                  <c:v>120.036761661892</c:v>
                </c:pt>
                <c:pt idx="134">
                  <c:v>119.0489989898822</c:v>
                </c:pt>
                <c:pt idx="135">
                  <c:v>120.15433274271798</c:v>
                </c:pt>
                <c:pt idx="136">
                  <c:v>120.15433274271798</c:v>
                </c:pt>
                <c:pt idx="137">
                  <c:v>120.15433274271798</c:v>
                </c:pt>
                <c:pt idx="138">
                  <c:v>120.15433274271798</c:v>
                </c:pt>
                <c:pt idx="139">
                  <c:v>119.79665170809247</c:v>
                </c:pt>
                <c:pt idx="140">
                  <c:v>121.18846147477181</c:v>
                </c:pt>
                <c:pt idx="141">
                  <c:v>119.22287171504736</c:v>
                </c:pt>
                <c:pt idx="142">
                  <c:v>120.02434218152305</c:v>
                </c:pt>
                <c:pt idx="143">
                  <c:v>120.02434218152305</c:v>
                </c:pt>
                <c:pt idx="144">
                  <c:v>120.02434218152305</c:v>
                </c:pt>
                <c:pt idx="145">
                  <c:v>119.93161006143495</c:v>
                </c:pt>
                <c:pt idx="146">
                  <c:v>119.45139015383589</c:v>
                </c:pt>
                <c:pt idx="147">
                  <c:v>119.13676331782271</c:v>
                </c:pt>
                <c:pt idx="148">
                  <c:v>118.13326930401225</c:v>
                </c:pt>
                <c:pt idx="149">
                  <c:v>117.94035337561469</c:v>
                </c:pt>
                <c:pt idx="150">
                  <c:v>117.94035337561469</c:v>
                </c:pt>
                <c:pt idx="151">
                  <c:v>117.94035337561469</c:v>
                </c:pt>
                <c:pt idx="152">
                  <c:v>118.5911341469472</c:v>
                </c:pt>
                <c:pt idx="153">
                  <c:v>119.54329430856603</c:v>
                </c:pt>
                <c:pt idx="154">
                  <c:v>118.68635016310908</c:v>
                </c:pt>
                <c:pt idx="155">
                  <c:v>118.80392124393508</c:v>
                </c:pt>
                <c:pt idx="156">
                  <c:v>119.01256851413329</c:v>
                </c:pt>
                <c:pt idx="157">
                  <c:v>119.01256851413329</c:v>
                </c:pt>
                <c:pt idx="158">
                  <c:v>119.01256851413329</c:v>
                </c:pt>
                <c:pt idx="159">
                  <c:v>118.87843812614872</c:v>
                </c:pt>
                <c:pt idx="160">
                  <c:v>118.89748132938111</c:v>
                </c:pt>
                <c:pt idx="161">
                  <c:v>119.81486694596691</c:v>
                </c:pt>
                <c:pt idx="162">
                  <c:v>119.45801387669934</c:v>
                </c:pt>
                <c:pt idx="163">
                  <c:v>119.62029508685352</c:v>
                </c:pt>
                <c:pt idx="164">
                  <c:v>119.62029508685352</c:v>
                </c:pt>
                <c:pt idx="165">
                  <c:v>119.62029508685352</c:v>
                </c:pt>
                <c:pt idx="166">
                  <c:v>119.62029508685352</c:v>
                </c:pt>
                <c:pt idx="167">
                  <c:v>120.34476477504175</c:v>
                </c:pt>
                <c:pt idx="168">
                  <c:v>119.46049777277312</c:v>
                </c:pt>
                <c:pt idx="169">
                  <c:v>119.69646789978302</c:v>
                </c:pt>
                <c:pt idx="170">
                  <c:v>119.64099422080173</c:v>
                </c:pt>
                <c:pt idx="171">
                  <c:v>119.64099422080173</c:v>
                </c:pt>
                <c:pt idx="172">
                  <c:v>119.64099422080173</c:v>
                </c:pt>
                <c:pt idx="173">
                  <c:v>119.79830763880831</c:v>
                </c:pt>
                <c:pt idx="174">
                  <c:v>120.14522512378072</c:v>
                </c:pt>
                <c:pt idx="175">
                  <c:v>120.21394624848888</c:v>
                </c:pt>
                <c:pt idx="176">
                  <c:v>119.86040504065302</c:v>
                </c:pt>
                <c:pt idx="177">
                  <c:v>120.43252910298224</c:v>
                </c:pt>
                <c:pt idx="178">
                  <c:v>120.43252910298224</c:v>
                </c:pt>
                <c:pt idx="179">
                  <c:v>120.43252910298224</c:v>
                </c:pt>
                <c:pt idx="180">
                  <c:v>119.9754922254052</c:v>
                </c:pt>
                <c:pt idx="181">
                  <c:v>120.76868303830159</c:v>
                </c:pt>
                <c:pt idx="182">
                  <c:v>121.13547169186432</c:v>
                </c:pt>
                <c:pt idx="183">
                  <c:v>120.90943714914958</c:v>
                </c:pt>
                <c:pt idx="184">
                  <c:v>120.86555498517933</c:v>
                </c:pt>
                <c:pt idx="185">
                  <c:v>120.86555498517933</c:v>
                </c:pt>
                <c:pt idx="186">
                  <c:v>120.86555498517933</c:v>
                </c:pt>
                <c:pt idx="187">
                  <c:v>121.57677722764072</c:v>
                </c:pt>
                <c:pt idx="188">
                  <c:v>121.88395237543253</c:v>
                </c:pt>
                <c:pt idx="189">
                  <c:v>121.68192882809777</c:v>
                </c:pt>
                <c:pt idx="190">
                  <c:v>123.30888075642906</c:v>
                </c:pt>
                <c:pt idx="191">
                  <c:v>123.82139131298739</c:v>
                </c:pt>
                <c:pt idx="192">
                  <c:v>123.82139131298739</c:v>
                </c:pt>
                <c:pt idx="193">
                  <c:v>123.82139131298739</c:v>
                </c:pt>
                <c:pt idx="194">
                  <c:v>123.708788024309</c:v>
                </c:pt>
                <c:pt idx="195">
                  <c:v>124.04328602891249</c:v>
                </c:pt>
                <c:pt idx="196">
                  <c:v>124.25607312590034</c:v>
                </c:pt>
                <c:pt idx="197">
                  <c:v>125.31586878405</c:v>
                </c:pt>
                <c:pt idx="198">
                  <c:v>125.24135190183637</c:v>
                </c:pt>
                <c:pt idx="199">
                  <c:v>125.24135190183637</c:v>
                </c:pt>
                <c:pt idx="200">
                  <c:v>125.24135190183637</c:v>
                </c:pt>
                <c:pt idx="201">
                  <c:v>125.17345874248613</c:v>
                </c:pt>
                <c:pt idx="202">
                  <c:v>126.06186557154442</c:v>
                </c:pt>
                <c:pt idx="203">
                  <c:v>126.89645465233728</c:v>
                </c:pt>
                <c:pt idx="204">
                  <c:v>125.72157180943542</c:v>
                </c:pt>
                <c:pt idx="205">
                  <c:v>125.67354981867551</c:v>
                </c:pt>
                <c:pt idx="206">
                  <c:v>125.67354981867551</c:v>
                </c:pt>
                <c:pt idx="207">
                  <c:v>125.67354981867551</c:v>
                </c:pt>
                <c:pt idx="208">
                  <c:v>125.8614979549255</c:v>
                </c:pt>
                <c:pt idx="209">
                  <c:v>126.29617976783845</c:v>
                </c:pt>
                <c:pt idx="210">
                  <c:v>126.14466210733735</c:v>
                </c:pt>
                <c:pt idx="211">
                  <c:v>127.662322608422</c:v>
                </c:pt>
                <c:pt idx="212">
                  <c:v>129.61300899170374</c:v>
                </c:pt>
                <c:pt idx="213">
                  <c:v>129.61300899170374</c:v>
                </c:pt>
                <c:pt idx="214">
                  <c:v>129.61300899170374</c:v>
                </c:pt>
                <c:pt idx="215">
                  <c:v>129.61300899170374</c:v>
                </c:pt>
                <c:pt idx="216">
                  <c:v>130.85164516716617</c:v>
                </c:pt>
                <c:pt idx="217">
                  <c:v>130.7092351256023</c:v>
                </c:pt>
                <c:pt idx="218">
                  <c:v>130.83011806786</c:v>
                </c:pt>
                <c:pt idx="219">
                  <c:v>131.56617927105927</c:v>
                </c:pt>
                <c:pt idx="220">
                  <c:v>131.56617927105927</c:v>
                </c:pt>
                <c:pt idx="221">
                  <c:v>131.56617927105927</c:v>
                </c:pt>
                <c:pt idx="222">
                  <c:v>130.64051400089417</c:v>
                </c:pt>
                <c:pt idx="223">
                  <c:v>130.37556508635677</c:v>
                </c:pt>
                <c:pt idx="224">
                  <c:v>130.13959495934688</c:v>
                </c:pt>
                <c:pt idx="225">
                  <c:v>128.71466657835035</c:v>
                </c:pt>
                <c:pt idx="226">
                  <c:v>128.88605540744175</c:v>
                </c:pt>
                <c:pt idx="227">
                  <c:v>128.88605540744175</c:v>
                </c:pt>
                <c:pt idx="228">
                  <c:v>128.88605540744175</c:v>
                </c:pt>
                <c:pt idx="229">
                  <c:v>128.24521022040437</c:v>
                </c:pt>
                <c:pt idx="230">
                  <c:v>128.55321333355414</c:v>
                </c:pt>
                <c:pt idx="231">
                  <c:v>128.70887082084485</c:v>
                </c:pt>
                <c:pt idx="232">
                  <c:v>128.284952557585</c:v>
                </c:pt>
                <c:pt idx="233">
                  <c:v>128.00592823196277</c:v>
                </c:pt>
                <c:pt idx="234">
                  <c:v>128.00592823196277</c:v>
                </c:pt>
                <c:pt idx="235">
                  <c:v>128.00592823196277</c:v>
                </c:pt>
                <c:pt idx="236">
                  <c:v>127.19121031976022</c:v>
                </c:pt>
                <c:pt idx="237">
                  <c:v>126.61825829207305</c:v>
                </c:pt>
                <c:pt idx="238">
                  <c:v>126.42948219046515</c:v>
                </c:pt>
                <c:pt idx="239">
                  <c:v>126.30280349070195</c:v>
                </c:pt>
                <c:pt idx="240">
                  <c:v>125.83003527132425</c:v>
                </c:pt>
                <c:pt idx="241">
                  <c:v>125.83003527132425</c:v>
                </c:pt>
                <c:pt idx="242">
                  <c:v>125.83003527132425</c:v>
                </c:pt>
                <c:pt idx="243">
                  <c:v>126.3433737932405</c:v>
                </c:pt>
                <c:pt idx="244">
                  <c:v>126.91301395949594</c:v>
                </c:pt>
                <c:pt idx="245">
                  <c:v>127.48596598718309</c:v>
                </c:pt>
                <c:pt idx="246">
                  <c:v>127.11586547218863</c:v>
                </c:pt>
                <c:pt idx="247">
                  <c:v>125.58744142145092</c:v>
                </c:pt>
                <c:pt idx="248">
                  <c:v>125.58744142145092</c:v>
                </c:pt>
                <c:pt idx="249">
                  <c:v>125.58744142145092</c:v>
                </c:pt>
                <c:pt idx="250">
                  <c:v>125.34401960621967</c:v>
                </c:pt>
                <c:pt idx="251">
                  <c:v>124.58146351156667</c:v>
                </c:pt>
                <c:pt idx="252">
                  <c:v>124.32148238917682</c:v>
                </c:pt>
                <c:pt idx="253">
                  <c:v>125.44503137988704</c:v>
                </c:pt>
                <c:pt idx="254">
                  <c:v>127.55717100796501</c:v>
                </c:pt>
                <c:pt idx="255">
                  <c:v>127.55717100796501</c:v>
                </c:pt>
                <c:pt idx="256">
                  <c:v>127.55717100796501</c:v>
                </c:pt>
                <c:pt idx="257">
                  <c:v>127.62258027124146</c:v>
                </c:pt>
                <c:pt idx="258">
                  <c:v>127.6242362019573</c:v>
                </c:pt>
                <c:pt idx="259">
                  <c:v>127.76167845137357</c:v>
                </c:pt>
                <c:pt idx="260">
                  <c:v>127.05294010498598</c:v>
                </c:pt>
                <c:pt idx="261">
                  <c:v>127.2135653844243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'Nokkrir útvaldir sjóðir (gögn)'!$Y$2</c:f>
              <c:strCache>
                <c:ptCount val="1"/>
                <c:pt idx="0">
                  <c:v>Júpíter Júpíter - Innlend hlutabréf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'Nokkrir útvaldir sjóðir (gögn)'!$Y$5:$Y$266</c:f>
              <c:numCache>
                <c:ptCount val="262"/>
                <c:pt idx="0">
                  <c:v>100</c:v>
                </c:pt>
                <c:pt idx="1">
                  <c:v>102.3782876329043</c:v>
                </c:pt>
                <c:pt idx="2">
                  <c:v>102.26636821488528</c:v>
                </c:pt>
                <c:pt idx="3">
                  <c:v>102.26636821488528</c:v>
                </c:pt>
                <c:pt idx="4">
                  <c:v>102.25704159671702</c:v>
                </c:pt>
                <c:pt idx="5">
                  <c:v>105.00839395635141</c:v>
                </c:pt>
                <c:pt idx="6">
                  <c:v>104.45812348442453</c:v>
                </c:pt>
                <c:pt idx="7">
                  <c:v>104.9710874836784</c:v>
                </c:pt>
                <c:pt idx="8">
                  <c:v>107.27476217123669</c:v>
                </c:pt>
                <c:pt idx="9">
                  <c:v>107.76907293415405</c:v>
                </c:pt>
                <c:pt idx="10">
                  <c:v>107.76907293415405</c:v>
                </c:pt>
                <c:pt idx="11">
                  <c:v>107.75974631598581</c:v>
                </c:pt>
                <c:pt idx="12">
                  <c:v>108.68308151464277</c:v>
                </c:pt>
                <c:pt idx="13">
                  <c:v>108.6737548964745</c:v>
                </c:pt>
                <c:pt idx="14">
                  <c:v>110.0820742398806</c:v>
                </c:pt>
                <c:pt idx="15">
                  <c:v>109.54113038612198</c:v>
                </c:pt>
                <c:pt idx="16">
                  <c:v>108.3659764969222</c:v>
                </c:pt>
                <c:pt idx="17">
                  <c:v>108.35664987875396</c:v>
                </c:pt>
                <c:pt idx="18">
                  <c:v>108.3473232605857</c:v>
                </c:pt>
                <c:pt idx="19">
                  <c:v>107.75974631598581</c:v>
                </c:pt>
                <c:pt idx="20">
                  <c:v>107.53590747994775</c:v>
                </c:pt>
                <c:pt idx="21">
                  <c:v>107.56388733445252</c:v>
                </c:pt>
                <c:pt idx="22">
                  <c:v>107.22812908039545</c:v>
                </c:pt>
                <c:pt idx="23">
                  <c:v>106.92035068084313</c:v>
                </c:pt>
                <c:pt idx="24">
                  <c:v>106.92035068084313</c:v>
                </c:pt>
                <c:pt idx="25">
                  <c:v>106.92035068084313</c:v>
                </c:pt>
                <c:pt idx="26">
                  <c:v>108.90692035068083</c:v>
                </c:pt>
                <c:pt idx="27">
                  <c:v>108.81365416899831</c:v>
                </c:pt>
                <c:pt idx="28">
                  <c:v>110.28725983958216</c:v>
                </c:pt>
                <c:pt idx="29">
                  <c:v>109.73698936765528</c:v>
                </c:pt>
                <c:pt idx="30">
                  <c:v>110.5950382391345</c:v>
                </c:pt>
                <c:pt idx="31">
                  <c:v>110.22197351240442</c:v>
                </c:pt>
                <c:pt idx="32">
                  <c:v>110.71628427532178</c:v>
                </c:pt>
                <c:pt idx="33">
                  <c:v>110.21264689423617</c:v>
                </c:pt>
                <c:pt idx="34">
                  <c:v>111.25722812908042</c:v>
                </c:pt>
                <c:pt idx="35">
                  <c:v>111.3598209289312</c:v>
                </c:pt>
                <c:pt idx="36">
                  <c:v>112.15258347323264</c:v>
                </c:pt>
                <c:pt idx="37">
                  <c:v>113.86868121619106</c:v>
                </c:pt>
                <c:pt idx="38">
                  <c:v>113.8593545980228</c:v>
                </c:pt>
                <c:pt idx="39">
                  <c:v>113.8593545980228</c:v>
                </c:pt>
                <c:pt idx="40">
                  <c:v>114.26972579742589</c:v>
                </c:pt>
                <c:pt idx="41">
                  <c:v>114.3443387427719</c:v>
                </c:pt>
                <c:pt idx="42">
                  <c:v>115.77131132251448</c:v>
                </c:pt>
                <c:pt idx="43">
                  <c:v>116.38686812161913</c:v>
                </c:pt>
                <c:pt idx="44">
                  <c:v>116.5081141578064</c:v>
                </c:pt>
                <c:pt idx="45">
                  <c:v>116.5081141578064</c:v>
                </c:pt>
                <c:pt idx="46">
                  <c:v>116.49878753963816</c:v>
                </c:pt>
                <c:pt idx="47">
                  <c:v>116.22831561275886</c:v>
                </c:pt>
                <c:pt idx="48">
                  <c:v>116.18168252191758</c:v>
                </c:pt>
                <c:pt idx="49">
                  <c:v>117.04905801156505</c:v>
                </c:pt>
                <c:pt idx="50">
                  <c:v>118.49468382764414</c:v>
                </c:pt>
                <c:pt idx="51">
                  <c:v>118.19623204626006</c:v>
                </c:pt>
                <c:pt idx="52">
                  <c:v>118.19623204626006</c:v>
                </c:pt>
                <c:pt idx="53">
                  <c:v>118.1869054280918</c:v>
                </c:pt>
                <c:pt idx="54">
                  <c:v>117.88845364670775</c:v>
                </c:pt>
                <c:pt idx="55">
                  <c:v>117.41279612012687</c:v>
                </c:pt>
                <c:pt idx="56">
                  <c:v>116.43350121246038</c:v>
                </c:pt>
                <c:pt idx="57">
                  <c:v>117.28222346577132</c:v>
                </c:pt>
                <c:pt idx="58">
                  <c:v>118.39209102779334</c:v>
                </c:pt>
                <c:pt idx="59">
                  <c:v>118.39209102779334</c:v>
                </c:pt>
                <c:pt idx="60">
                  <c:v>118.39209102779334</c:v>
                </c:pt>
                <c:pt idx="61">
                  <c:v>118.48535720947586</c:v>
                </c:pt>
                <c:pt idx="62">
                  <c:v>118.49468382764411</c:v>
                </c:pt>
                <c:pt idx="63">
                  <c:v>119.41801902630107</c:v>
                </c:pt>
                <c:pt idx="64">
                  <c:v>119.5672449169931</c:v>
                </c:pt>
                <c:pt idx="65">
                  <c:v>119.70714418951688</c:v>
                </c:pt>
                <c:pt idx="66">
                  <c:v>119.70714418951688</c:v>
                </c:pt>
                <c:pt idx="67">
                  <c:v>119.70714418951688</c:v>
                </c:pt>
                <c:pt idx="68">
                  <c:v>119.64185786233912</c:v>
                </c:pt>
                <c:pt idx="69">
                  <c:v>119.95896288005972</c:v>
                </c:pt>
                <c:pt idx="70">
                  <c:v>120.08020891624697</c:v>
                </c:pt>
                <c:pt idx="71">
                  <c:v>120.23876142510726</c:v>
                </c:pt>
                <c:pt idx="72">
                  <c:v>120.32270098862155</c:v>
                </c:pt>
                <c:pt idx="73">
                  <c:v>120.32270098862155</c:v>
                </c:pt>
                <c:pt idx="74">
                  <c:v>120.3133743704533</c:v>
                </c:pt>
                <c:pt idx="75">
                  <c:v>120.61182615183736</c:v>
                </c:pt>
                <c:pt idx="76">
                  <c:v>120.30404775228506</c:v>
                </c:pt>
                <c:pt idx="77">
                  <c:v>120.49990673381835</c:v>
                </c:pt>
                <c:pt idx="78">
                  <c:v>120.19212833426604</c:v>
                </c:pt>
                <c:pt idx="79">
                  <c:v>119.3993657899646</c:v>
                </c:pt>
                <c:pt idx="80">
                  <c:v>119.3993657899646</c:v>
                </c:pt>
                <c:pt idx="81">
                  <c:v>119.3993657899646</c:v>
                </c:pt>
                <c:pt idx="82">
                  <c:v>119.76310389852642</c:v>
                </c:pt>
                <c:pt idx="83">
                  <c:v>119.007647826898</c:v>
                </c:pt>
                <c:pt idx="84">
                  <c:v>118.87707517254246</c:v>
                </c:pt>
                <c:pt idx="85">
                  <c:v>118.87707517254246</c:v>
                </c:pt>
                <c:pt idx="86">
                  <c:v>118.86774855437422</c:v>
                </c:pt>
                <c:pt idx="87">
                  <c:v>118.86774855437422</c:v>
                </c:pt>
                <c:pt idx="88">
                  <c:v>118.86774855437422</c:v>
                </c:pt>
                <c:pt idx="89">
                  <c:v>118.86774855437422</c:v>
                </c:pt>
                <c:pt idx="90">
                  <c:v>118.1682521917553</c:v>
                </c:pt>
                <c:pt idx="91">
                  <c:v>117.11434433874278</c:v>
                </c:pt>
                <c:pt idx="92">
                  <c:v>116.899832120873</c:v>
                </c:pt>
                <c:pt idx="93">
                  <c:v>117.10501772057454</c:v>
                </c:pt>
                <c:pt idx="94">
                  <c:v>117.16097742958407</c:v>
                </c:pt>
                <c:pt idx="95">
                  <c:v>117.1516508114158</c:v>
                </c:pt>
                <c:pt idx="96">
                  <c:v>118.45737735497111</c:v>
                </c:pt>
                <c:pt idx="97">
                  <c:v>118.4200708822981</c:v>
                </c:pt>
                <c:pt idx="98">
                  <c:v>118.35478455512035</c:v>
                </c:pt>
                <c:pt idx="99">
                  <c:v>119.13822048125353</c:v>
                </c:pt>
                <c:pt idx="100">
                  <c:v>117.98171982839025</c:v>
                </c:pt>
                <c:pt idx="101">
                  <c:v>117.972393210222</c:v>
                </c:pt>
                <c:pt idx="102">
                  <c:v>117.972393210222</c:v>
                </c:pt>
                <c:pt idx="103">
                  <c:v>117.18895728408883</c:v>
                </c:pt>
                <c:pt idx="104">
                  <c:v>119.20350680843129</c:v>
                </c:pt>
                <c:pt idx="105">
                  <c:v>121.40458869613879</c:v>
                </c:pt>
                <c:pt idx="106">
                  <c:v>122.17869800410374</c:v>
                </c:pt>
                <c:pt idx="107">
                  <c:v>122.55176273083384</c:v>
                </c:pt>
                <c:pt idx="108">
                  <c:v>122.54243611266558</c:v>
                </c:pt>
                <c:pt idx="109">
                  <c:v>122.54243611266558</c:v>
                </c:pt>
                <c:pt idx="110">
                  <c:v>121.39526207797059</c:v>
                </c:pt>
                <c:pt idx="111">
                  <c:v>123.15799291177026</c:v>
                </c:pt>
                <c:pt idx="112">
                  <c:v>124.07200149225896</c:v>
                </c:pt>
                <c:pt idx="113">
                  <c:v>124.06267487409072</c:v>
                </c:pt>
                <c:pt idx="114">
                  <c:v>124.46371945532555</c:v>
                </c:pt>
                <c:pt idx="115">
                  <c:v>124.4543928371573</c:v>
                </c:pt>
                <c:pt idx="116">
                  <c:v>124.4543928371573</c:v>
                </c:pt>
                <c:pt idx="117">
                  <c:v>124.38910650997954</c:v>
                </c:pt>
                <c:pt idx="118">
                  <c:v>124.35180003730653</c:v>
                </c:pt>
                <c:pt idx="119">
                  <c:v>124.35180003730653</c:v>
                </c:pt>
                <c:pt idx="120">
                  <c:v>124.28651371012874</c:v>
                </c:pt>
                <c:pt idx="121">
                  <c:v>125.60156687185228</c:v>
                </c:pt>
                <c:pt idx="122">
                  <c:v>125.60156687185228</c:v>
                </c:pt>
                <c:pt idx="123">
                  <c:v>125.59224025368404</c:v>
                </c:pt>
                <c:pt idx="124">
                  <c:v>125.79742585338558</c:v>
                </c:pt>
                <c:pt idx="125">
                  <c:v>125.66685319903006</c:v>
                </c:pt>
                <c:pt idx="126">
                  <c:v>126.73941428837904</c:v>
                </c:pt>
                <c:pt idx="127">
                  <c:v>126.73941428837904</c:v>
                </c:pt>
                <c:pt idx="128">
                  <c:v>126.22645028912518</c:v>
                </c:pt>
                <c:pt idx="129">
                  <c:v>126.21712367095694</c:v>
                </c:pt>
                <c:pt idx="130">
                  <c:v>126.21712367095694</c:v>
                </c:pt>
                <c:pt idx="131">
                  <c:v>124.08132811042717</c:v>
                </c:pt>
                <c:pt idx="132">
                  <c:v>124.40775974631597</c:v>
                </c:pt>
                <c:pt idx="133">
                  <c:v>122.9621339302369</c:v>
                </c:pt>
                <c:pt idx="134">
                  <c:v>122.03879873157993</c:v>
                </c:pt>
                <c:pt idx="135">
                  <c:v>123.40048498414477</c:v>
                </c:pt>
                <c:pt idx="136">
                  <c:v>123.40048498414477</c:v>
                </c:pt>
                <c:pt idx="137">
                  <c:v>123.39115836597652</c:v>
                </c:pt>
                <c:pt idx="138">
                  <c:v>123.39115836597652</c:v>
                </c:pt>
                <c:pt idx="139">
                  <c:v>123.01809363924643</c:v>
                </c:pt>
                <c:pt idx="140">
                  <c:v>124.27718709196047</c:v>
                </c:pt>
                <c:pt idx="141">
                  <c:v>122.61704905801159</c:v>
                </c:pt>
                <c:pt idx="142">
                  <c:v>123.50307778399552</c:v>
                </c:pt>
                <c:pt idx="143">
                  <c:v>123.50307778399552</c:v>
                </c:pt>
                <c:pt idx="144">
                  <c:v>123.49375116582728</c:v>
                </c:pt>
                <c:pt idx="145">
                  <c:v>123.335198656967</c:v>
                </c:pt>
                <c:pt idx="146">
                  <c:v>122.9248274575639</c:v>
                </c:pt>
                <c:pt idx="147">
                  <c:v>122.85021451221786</c:v>
                </c:pt>
                <c:pt idx="148">
                  <c:v>120.83566498787539</c:v>
                </c:pt>
                <c:pt idx="149">
                  <c:v>119.80041037119938</c:v>
                </c:pt>
                <c:pt idx="150">
                  <c:v>119.80041037119938</c:v>
                </c:pt>
                <c:pt idx="151">
                  <c:v>119.79108375303113</c:v>
                </c:pt>
                <c:pt idx="152">
                  <c:v>120.33202760678977</c:v>
                </c:pt>
                <c:pt idx="153">
                  <c:v>121.49785487782128</c:v>
                </c:pt>
                <c:pt idx="154">
                  <c:v>120.39731393396751</c:v>
                </c:pt>
                <c:pt idx="155">
                  <c:v>120.2387614251072</c:v>
                </c:pt>
                <c:pt idx="156">
                  <c:v>120.34135422495798</c:v>
                </c:pt>
                <c:pt idx="157">
                  <c:v>120.33202760678974</c:v>
                </c:pt>
                <c:pt idx="158">
                  <c:v>120.33202760678974</c:v>
                </c:pt>
                <c:pt idx="159">
                  <c:v>120.37866069763098</c:v>
                </c:pt>
                <c:pt idx="160">
                  <c:v>120.34135422495797</c:v>
                </c:pt>
                <c:pt idx="161">
                  <c:v>121.44189516881173</c:v>
                </c:pt>
                <c:pt idx="162">
                  <c:v>121.1154635329229</c:v>
                </c:pt>
                <c:pt idx="163">
                  <c:v>120.57451967916427</c:v>
                </c:pt>
                <c:pt idx="164">
                  <c:v>120.56519306099602</c:v>
                </c:pt>
                <c:pt idx="165">
                  <c:v>120.56519306099602</c:v>
                </c:pt>
                <c:pt idx="166">
                  <c:v>120.56519306099602</c:v>
                </c:pt>
                <c:pt idx="167">
                  <c:v>121.25536280544668</c:v>
                </c:pt>
                <c:pt idx="168">
                  <c:v>120.15482186159294</c:v>
                </c:pt>
                <c:pt idx="169">
                  <c:v>120.51855997015475</c:v>
                </c:pt>
                <c:pt idx="170">
                  <c:v>120.36933407946272</c:v>
                </c:pt>
                <c:pt idx="171">
                  <c:v>120.36000746129447</c:v>
                </c:pt>
                <c:pt idx="172">
                  <c:v>120.36000746129447</c:v>
                </c:pt>
                <c:pt idx="173">
                  <c:v>120.3693340794627</c:v>
                </c:pt>
                <c:pt idx="174">
                  <c:v>120.565193060996</c:v>
                </c:pt>
                <c:pt idx="175">
                  <c:v>120.3879873157992</c:v>
                </c:pt>
                <c:pt idx="176">
                  <c:v>120.14736056705829</c:v>
                </c:pt>
                <c:pt idx="177">
                  <c:v>120.72561089348993</c:v>
                </c:pt>
                <c:pt idx="178">
                  <c:v>120.72188024622261</c:v>
                </c:pt>
                <c:pt idx="179">
                  <c:v>120.71814959895532</c:v>
                </c:pt>
                <c:pt idx="180">
                  <c:v>120.13523596343957</c:v>
                </c:pt>
                <c:pt idx="181">
                  <c:v>120.46726357022933</c:v>
                </c:pt>
                <c:pt idx="182">
                  <c:v>120.86457750419689</c:v>
                </c:pt>
                <c:pt idx="183">
                  <c:v>120.94478642044383</c:v>
                </c:pt>
                <c:pt idx="184">
                  <c:v>120.7843685879499</c:v>
                </c:pt>
                <c:pt idx="185">
                  <c:v>120.78063794068261</c:v>
                </c:pt>
                <c:pt idx="186">
                  <c:v>120.77597463159849</c:v>
                </c:pt>
                <c:pt idx="187">
                  <c:v>121.13318410744252</c:v>
                </c:pt>
                <c:pt idx="188">
                  <c:v>121.40925200522281</c:v>
                </c:pt>
                <c:pt idx="189">
                  <c:v>121.22271964185775</c:v>
                </c:pt>
                <c:pt idx="190">
                  <c:v>122.65062488341717</c:v>
                </c:pt>
                <c:pt idx="191">
                  <c:v>123.01902630106314</c:v>
                </c:pt>
                <c:pt idx="192">
                  <c:v>123.01529565379582</c:v>
                </c:pt>
                <c:pt idx="193">
                  <c:v>123.01156500652853</c:v>
                </c:pt>
                <c:pt idx="194">
                  <c:v>122.98358515202378</c:v>
                </c:pt>
                <c:pt idx="195">
                  <c:v>123.15892557358691</c:v>
                </c:pt>
                <c:pt idx="196">
                  <c:v>123.19250139899262</c:v>
                </c:pt>
                <c:pt idx="197">
                  <c:v>123.94515948517058</c:v>
                </c:pt>
                <c:pt idx="198">
                  <c:v>123.84349934713661</c:v>
                </c:pt>
                <c:pt idx="199">
                  <c:v>123.83976869986931</c:v>
                </c:pt>
                <c:pt idx="200">
                  <c:v>123.83603805260199</c:v>
                </c:pt>
                <c:pt idx="201">
                  <c:v>123.75489647453821</c:v>
                </c:pt>
                <c:pt idx="202">
                  <c:v>124.54952434247329</c:v>
                </c:pt>
                <c:pt idx="203">
                  <c:v>125.77037866069752</c:v>
                </c:pt>
                <c:pt idx="204">
                  <c:v>124.16993098302544</c:v>
                </c:pt>
                <c:pt idx="205">
                  <c:v>124.26133184107432</c:v>
                </c:pt>
                <c:pt idx="206">
                  <c:v>124.25760119380703</c:v>
                </c:pt>
                <c:pt idx="207">
                  <c:v>124.2538705465397</c:v>
                </c:pt>
                <c:pt idx="208">
                  <c:v>124.3900391717962</c:v>
                </c:pt>
                <c:pt idx="209">
                  <c:v>124.84890878567418</c:v>
                </c:pt>
                <c:pt idx="210">
                  <c:v>124.44133557172155</c:v>
                </c:pt>
                <c:pt idx="211">
                  <c:v>125.60902816638672</c:v>
                </c:pt>
                <c:pt idx="212">
                  <c:v>127.36523036746863</c:v>
                </c:pt>
                <c:pt idx="213">
                  <c:v>127.3605670583845</c:v>
                </c:pt>
                <c:pt idx="214">
                  <c:v>127.35683641111719</c:v>
                </c:pt>
                <c:pt idx="215">
                  <c:v>127.35217310203306</c:v>
                </c:pt>
                <c:pt idx="216">
                  <c:v>128.355717216937</c:v>
                </c:pt>
                <c:pt idx="217">
                  <c:v>128.8584219362058</c:v>
                </c:pt>
                <c:pt idx="218">
                  <c:v>128.97686998694257</c:v>
                </c:pt>
                <c:pt idx="219">
                  <c:v>130.24715538145855</c:v>
                </c:pt>
                <c:pt idx="220">
                  <c:v>130.2424920723744</c:v>
                </c:pt>
                <c:pt idx="221">
                  <c:v>130.2387614251071</c:v>
                </c:pt>
                <c:pt idx="222">
                  <c:v>129.40402909904856</c:v>
                </c:pt>
                <c:pt idx="223">
                  <c:v>129.37138593545964</c:v>
                </c:pt>
                <c:pt idx="224">
                  <c:v>128.63738108561822</c:v>
                </c:pt>
                <c:pt idx="225">
                  <c:v>126.86905428091758</c:v>
                </c:pt>
                <c:pt idx="226">
                  <c:v>128.05819809736974</c:v>
                </c:pt>
                <c:pt idx="227">
                  <c:v>128.05353478828562</c:v>
                </c:pt>
                <c:pt idx="228">
                  <c:v>128.0488714792015</c:v>
                </c:pt>
                <c:pt idx="229">
                  <c:v>127.4687558291362</c:v>
                </c:pt>
                <c:pt idx="230">
                  <c:v>127.39041223652288</c:v>
                </c:pt>
                <c:pt idx="231">
                  <c:v>128.14120499906718</c:v>
                </c:pt>
                <c:pt idx="232">
                  <c:v>127.53777280358128</c:v>
                </c:pt>
                <c:pt idx="233">
                  <c:v>127.32512590934512</c:v>
                </c:pt>
                <c:pt idx="234">
                  <c:v>127.320462600261</c:v>
                </c:pt>
                <c:pt idx="235">
                  <c:v>127.31579929117687</c:v>
                </c:pt>
                <c:pt idx="236">
                  <c:v>126.60044767767192</c:v>
                </c:pt>
                <c:pt idx="237">
                  <c:v>126.17142324193232</c:v>
                </c:pt>
                <c:pt idx="238">
                  <c:v>125.9531803767952</c:v>
                </c:pt>
                <c:pt idx="239">
                  <c:v>125.87670210781555</c:v>
                </c:pt>
                <c:pt idx="240">
                  <c:v>126.11826151837326</c:v>
                </c:pt>
                <c:pt idx="241">
                  <c:v>126.11266554747232</c:v>
                </c:pt>
                <c:pt idx="242">
                  <c:v>126.1080022383882</c:v>
                </c:pt>
                <c:pt idx="243">
                  <c:v>126.91475470994203</c:v>
                </c:pt>
                <c:pt idx="244">
                  <c:v>127.357769072934</c:v>
                </c:pt>
                <c:pt idx="245">
                  <c:v>127.54336877448223</c:v>
                </c:pt>
                <c:pt idx="246">
                  <c:v>127.41745942921081</c:v>
                </c:pt>
                <c:pt idx="247">
                  <c:v>126.03152396940854</c:v>
                </c:pt>
                <c:pt idx="248">
                  <c:v>126.02592799850758</c:v>
                </c:pt>
                <c:pt idx="249">
                  <c:v>126.02126468942346</c:v>
                </c:pt>
                <c:pt idx="250">
                  <c:v>125.86084685692953</c:v>
                </c:pt>
                <c:pt idx="251">
                  <c:v>125.19585898153315</c:v>
                </c:pt>
                <c:pt idx="252">
                  <c:v>124.9682894982278</c:v>
                </c:pt>
                <c:pt idx="253">
                  <c:v>125.26114530871092</c:v>
                </c:pt>
                <c:pt idx="254">
                  <c:v>127.0313374370452</c:v>
                </c:pt>
                <c:pt idx="255">
                  <c:v>127.02667412796107</c:v>
                </c:pt>
                <c:pt idx="256">
                  <c:v>127.02107815706012</c:v>
                </c:pt>
                <c:pt idx="257">
                  <c:v>126.89796679723919</c:v>
                </c:pt>
                <c:pt idx="258">
                  <c:v>126.85040104458109</c:v>
                </c:pt>
                <c:pt idx="259">
                  <c:v>126.85040104458109</c:v>
                </c:pt>
                <c:pt idx="260">
                  <c:v>127.23652303674675</c:v>
                </c:pt>
                <c:pt idx="261">
                  <c:v>127.23652303674675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'Nokkrir útvaldir sjóðir (gögn)'!$AA$2</c:f>
              <c:strCache>
                <c:ptCount val="1"/>
                <c:pt idx="0">
                  <c:v>Íslandssjóðir Úrvalsvísitala - Sjóður 6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'Nokkrir útvaldir sjóðir (gögn)'!$AA$5:$AA$266</c:f>
              <c:numCache>
                <c:ptCount val="262"/>
                <c:pt idx="0">
                  <c:v>100</c:v>
                </c:pt>
                <c:pt idx="1">
                  <c:v>102.05694648993617</c:v>
                </c:pt>
                <c:pt idx="2">
                  <c:v>101.66491338803561</c:v>
                </c:pt>
                <c:pt idx="3">
                  <c:v>101.66491338803561</c:v>
                </c:pt>
                <c:pt idx="4">
                  <c:v>101.66491338803561</c:v>
                </c:pt>
                <c:pt idx="5">
                  <c:v>104.48348411529558</c:v>
                </c:pt>
                <c:pt idx="6">
                  <c:v>103.941370362578</c:v>
                </c:pt>
                <c:pt idx="7">
                  <c:v>104.37688477452836</c:v>
                </c:pt>
                <c:pt idx="8">
                  <c:v>106.13717652009258</c:v>
                </c:pt>
                <c:pt idx="9">
                  <c:v>106.33985552984079</c:v>
                </c:pt>
                <c:pt idx="10">
                  <c:v>106.33985552984079</c:v>
                </c:pt>
                <c:pt idx="11">
                  <c:v>106.33985552984079</c:v>
                </c:pt>
                <c:pt idx="12">
                  <c:v>107.55803352268742</c:v>
                </c:pt>
                <c:pt idx="13">
                  <c:v>107.65271056876357</c:v>
                </c:pt>
                <c:pt idx="14">
                  <c:v>108.7979521705589</c:v>
                </c:pt>
                <c:pt idx="15">
                  <c:v>108.37786661056171</c:v>
                </c:pt>
                <c:pt idx="16">
                  <c:v>107.25506697524366</c:v>
                </c:pt>
                <c:pt idx="17">
                  <c:v>107.25506697524366</c:v>
                </c:pt>
                <c:pt idx="18">
                  <c:v>107.25506697524366</c:v>
                </c:pt>
                <c:pt idx="19">
                  <c:v>106.72838207447924</c:v>
                </c:pt>
                <c:pt idx="20">
                  <c:v>106.25289290974118</c:v>
                </c:pt>
                <c:pt idx="21">
                  <c:v>105.95764078827402</c:v>
                </c:pt>
                <c:pt idx="22">
                  <c:v>106.20941159969138</c:v>
                </c:pt>
                <c:pt idx="23">
                  <c:v>106.18065783014232</c:v>
                </c:pt>
                <c:pt idx="24">
                  <c:v>106.18065783014232</c:v>
                </c:pt>
                <c:pt idx="25">
                  <c:v>106.18065783014232</c:v>
                </c:pt>
                <c:pt idx="26">
                  <c:v>108.23409776281642</c:v>
                </c:pt>
                <c:pt idx="27">
                  <c:v>108.32035907146359</c:v>
                </c:pt>
                <c:pt idx="28">
                  <c:v>110.05680622764564</c:v>
                </c:pt>
                <c:pt idx="29">
                  <c:v>109.52240690090464</c:v>
                </c:pt>
                <c:pt idx="30">
                  <c:v>110.44883932954622</c:v>
                </c:pt>
                <c:pt idx="31">
                  <c:v>110.44883932954622</c:v>
                </c:pt>
                <c:pt idx="32">
                  <c:v>110.44883932954622</c:v>
                </c:pt>
                <c:pt idx="33">
                  <c:v>110.03787081843042</c:v>
                </c:pt>
                <c:pt idx="34">
                  <c:v>110.95799144400026</c:v>
                </c:pt>
                <c:pt idx="35">
                  <c:v>110.12623606143485</c:v>
                </c:pt>
                <c:pt idx="36">
                  <c:v>111.02321340907494</c:v>
                </c:pt>
                <c:pt idx="37">
                  <c:v>112.4749281155761</c:v>
                </c:pt>
                <c:pt idx="38">
                  <c:v>112.4749281155761</c:v>
                </c:pt>
                <c:pt idx="39">
                  <c:v>112.4749281155761</c:v>
                </c:pt>
                <c:pt idx="40">
                  <c:v>112.34378287397432</c:v>
                </c:pt>
                <c:pt idx="41">
                  <c:v>112.10603829160527</c:v>
                </c:pt>
                <c:pt idx="42">
                  <c:v>113.94698085419732</c:v>
                </c:pt>
                <c:pt idx="43">
                  <c:v>114.38249526614767</c:v>
                </c:pt>
                <c:pt idx="44">
                  <c:v>114.5017182130584</c:v>
                </c:pt>
                <c:pt idx="45">
                  <c:v>114.5017182130584</c:v>
                </c:pt>
                <c:pt idx="46">
                  <c:v>114.5017182130584</c:v>
                </c:pt>
                <c:pt idx="47">
                  <c:v>114.24083035275963</c:v>
                </c:pt>
                <c:pt idx="48">
                  <c:v>113.8845641349323</c:v>
                </c:pt>
                <c:pt idx="49">
                  <c:v>114.48909460691489</c:v>
                </c:pt>
                <c:pt idx="50">
                  <c:v>115.49547654113188</c:v>
                </c:pt>
                <c:pt idx="51">
                  <c:v>114.95827196858122</c:v>
                </c:pt>
                <c:pt idx="52">
                  <c:v>114.95827196858122</c:v>
                </c:pt>
                <c:pt idx="53">
                  <c:v>114.95827196858122</c:v>
                </c:pt>
                <c:pt idx="54">
                  <c:v>114.5115365733922</c:v>
                </c:pt>
                <c:pt idx="55">
                  <c:v>114.14194543796897</c:v>
                </c:pt>
                <c:pt idx="56">
                  <c:v>113.71624938635246</c:v>
                </c:pt>
                <c:pt idx="57">
                  <c:v>114.05217757205973</c:v>
                </c:pt>
                <c:pt idx="58">
                  <c:v>114.38109264324285</c:v>
                </c:pt>
                <c:pt idx="59">
                  <c:v>114.38109264324285</c:v>
                </c:pt>
                <c:pt idx="60">
                  <c:v>114.38109264324285</c:v>
                </c:pt>
                <c:pt idx="61">
                  <c:v>113.93786380531593</c:v>
                </c:pt>
                <c:pt idx="62">
                  <c:v>114.18332281366153</c:v>
                </c:pt>
                <c:pt idx="63">
                  <c:v>115.43656637912895</c:v>
                </c:pt>
                <c:pt idx="64">
                  <c:v>115.67220702714071</c:v>
                </c:pt>
                <c:pt idx="65">
                  <c:v>115.75215653271614</c:v>
                </c:pt>
                <c:pt idx="66">
                  <c:v>115.75215653271614</c:v>
                </c:pt>
                <c:pt idx="67">
                  <c:v>115.75215653271614</c:v>
                </c:pt>
                <c:pt idx="68">
                  <c:v>115.98429062346584</c:v>
                </c:pt>
                <c:pt idx="69">
                  <c:v>116.23395750052596</c:v>
                </c:pt>
                <c:pt idx="70">
                  <c:v>116.5860158496388</c:v>
                </c:pt>
                <c:pt idx="71">
                  <c:v>116.41209060943962</c:v>
                </c:pt>
                <c:pt idx="72">
                  <c:v>116.55305421137523</c:v>
                </c:pt>
                <c:pt idx="73">
                  <c:v>116.55305421137523</c:v>
                </c:pt>
                <c:pt idx="74">
                  <c:v>116.55305421137523</c:v>
                </c:pt>
                <c:pt idx="75">
                  <c:v>116.80973420295948</c:v>
                </c:pt>
                <c:pt idx="76">
                  <c:v>116.55024896556556</c:v>
                </c:pt>
                <c:pt idx="77">
                  <c:v>116.87074829931969</c:v>
                </c:pt>
                <c:pt idx="78">
                  <c:v>116.5214951960165</c:v>
                </c:pt>
                <c:pt idx="79">
                  <c:v>115.54176309699132</c:v>
                </c:pt>
                <c:pt idx="80">
                  <c:v>115.54176309699132</c:v>
                </c:pt>
                <c:pt idx="81">
                  <c:v>115.54176309699132</c:v>
                </c:pt>
                <c:pt idx="82">
                  <c:v>115.703064731047</c:v>
                </c:pt>
                <c:pt idx="83">
                  <c:v>115.25492671295316</c:v>
                </c:pt>
                <c:pt idx="84">
                  <c:v>115.05224770320493</c:v>
                </c:pt>
                <c:pt idx="85">
                  <c:v>115.05224770320493</c:v>
                </c:pt>
                <c:pt idx="86">
                  <c:v>115.05224770320493</c:v>
                </c:pt>
                <c:pt idx="87">
                  <c:v>115.05224770320493</c:v>
                </c:pt>
                <c:pt idx="88">
                  <c:v>115.05224770320493</c:v>
                </c:pt>
                <c:pt idx="89">
                  <c:v>115.05224770320493</c:v>
                </c:pt>
                <c:pt idx="90">
                  <c:v>114.25064871309341</c:v>
                </c:pt>
                <c:pt idx="91">
                  <c:v>112.79051826916326</c:v>
                </c:pt>
                <c:pt idx="92">
                  <c:v>112.66217827337114</c:v>
                </c:pt>
                <c:pt idx="93">
                  <c:v>111.62353601234302</c:v>
                </c:pt>
                <c:pt idx="94">
                  <c:v>111.62353601234302</c:v>
                </c:pt>
                <c:pt idx="95">
                  <c:v>111.62353601234302</c:v>
                </c:pt>
                <c:pt idx="96">
                  <c:v>112.92166351076507</c:v>
                </c:pt>
                <c:pt idx="97">
                  <c:v>112.81716810435508</c:v>
                </c:pt>
                <c:pt idx="98">
                  <c:v>112.37744582369022</c:v>
                </c:pt>
                <c:pt idx="99">
                  <c:v>112.51770811417344</c:v>
                </c:pt>
                <c:pt idx="100">
                  <c:v>111.25254225401493</c:v>
                </c:pt>
                <c:pt idx="101">
                  <c:v>111.25254225401493</c:v>
                </c:pt>
                <c:pt idx="102">
                  <c:v>111.25254225401493</c:v>
                </c:pt>
                <c:pt idx="103">
                  <c:v>110.05820885055046</c:v>
                </c:pt>
                <c:pt idx="104">
                  <c:v>112.36341959464191</c:v>
                </c:pt>
                <c:pt idx="105">
                  <c:v>114.07602216144181</c:v>
                </c:pt>
                <c:pt idx="106">
                  <c:v>114.77803492531024</c:v>
                </c:pt>
                <c:pt idx="107">
                  <c:v>115.01858475348894</c:v>
                </c:pt>
                <c:pt idx="108">
                  <c:v>115.01858475348894</c:v>
                </c:pt>
                <c:pt idx="109">
                  <c:v>115.01858475348894</c:v>
                </c:pt>
                <c:pt idx="110">
                  <c:v>113.31720316992768</c:v>
                </c:pt>
                <c:pt idx="111">
                  <c:v>114.15106248685034</c:v>
                </c:pt>
                <c:pt idx="112">
                  <c:v>114.25275264745066</c:v>
                </c:pt>
                <c:pt idx="113">
                  <c:v>114.25275264745066</c:v>
                </c:pt>
                <c:pt idx="114">
                  <c:v>115.09081983308779</c:v>
                </c:pt>
                <c:pt idx="115">
                  <c:v>115.09081983308779</c:v>
                </c:pt>
                <c:pt idx="116">
                  <c:v>115.09081983308779</c:v>
                </c:pt>
                <c:pt idx="117">
                  <c:v>113.53531103162908</c:v>
                </c:pt>
                <c:pt idx="118">
                  <c:v>112.97005400098175</c:v>
                </c:pt>
                <c:pt idx="119">
                  <c:v>112.97005400098175</c:v>
                </c:pt>
                <c:pt idx="120">
                  <c:v>112.51279893400651</c:v>
                </c:pt>
                <c:pt idx="121">
                  <c:v>113.65383266708736</c:v>
                </c:pt>
                <c:pt idx="122">
                  <c:v>113.65383266708736</c:v>
                </c:pt>
                <c:pt idx="123">
                  <c:v>113.65383266708736</c:v>
                </c:pt>
                <c:pt idx="124">
                  <c:v>113.49954414755584</c:v>
                </c:pt>
                <c:pt idx="125">
                  <c:v>114.02061855670091</c:v>
                </c:pt>
                <c:pt idx="126">
                  <c:v>113.40907497019414</c:v>
                </c:pt>
                <c:pt idx="127">
                  <c:v>113.40907497019414</c:v>
                </c:pt>
                <c:pt idx="128">
                  <c:v>113.59913037379887</c:v>
                </c:pt>
                <c:pt idx="129">
                  <c:v>113.59913037379887</c:v>
                </c:pt>
                <c:pt idx="130">
                  <c:v>113.59913037379887</c:v>
                </c:pt>
                <c:pt idx="131">
                  <c:v>111.52956027771921</c:v>
                </c:pt>
                <c:pt idx="132">
                  <c:v>111.80096780980422</c:v>
                </c:pt>
                <c:pt idx="133">
                  <c:v>109.96914229609358</c:v>
                </c:pt>
                <c:pt idx="134">
                  <c:v>109.10793183252672</c:v>
                </c:pt>
                <c:pt idx="135">
                  <c:v>110.25177081141723</c:v>
                </c:pt>
                <c:pt idx="136">
                  <c:v>110.25177081141723</c:v>
                </c:pt>
                <c:pt idx="137">
                  <c:v>110.25177081141723</c:v>
                </c:pt>
                <c:pt idx="138">
                  <c:v>110.25177081141723</c:v>
                </c:pt>
                <c:pt idx="139">
                  <c:v>109.99859737709505</c:v>
                </c:pt>
                <c:pt idx="140">
                  <c:v>111.13822848727108</c:v>
                </c:pt>
                <c:pt idx="141">
                  <c:v>108.629637421979</c:v>
                </c:pt>
                <c:pt idx="142">
                  <c:v>109.26853215512999</c:v>
                </c:pt>
                <c:pt idx="143">
                  <c:v>109.26853215512999</c:v>
                </c:pt>
                <c:pt idx="144">
                  <c:v>109.26853215512999</c:v>
                </c:pt>
                <c:pt idx="145">
                  <c:v>109.2818570727259</c:v>
                </c:pt>
                <c:pt idx="146">
                  <c:v>108.83582298898932</c:v>
                </c:pt>
                <c:pt idx="147">
                  <c:v>108.49568693456754</c:v>
                </c:pt>
                <c:pt idx="148">
                  <c:v>107.5173574584472</c:v>
                </c:pt>
                <c:pt idx="149">
                  <c:v>107.47527877130223</c:v>
                </c:pt>
                <c:pt idx="150">
                  <c:v>107.47527877130223</c:v>
                </c:pt>
                <c:pt idx="151">
                  <c:v>107.47527877130223</c:v>
                </c:pt>
                <c:pt idx="152">
                  <c:v>107.7978820394136</c:v>
                </c:pt>
                <c:pt idx="153">
                  <c:v>108.79935479346366</c:v>
                </c:pt>
                <c:pt idx="154">
                  <c:v>108.191317764219</c:v>
                </c:pt>
                <c:pt idx="155">
                  <c:v>108.41012693737278</c:v>
                </c:pt>
                <c:pt idx="156">
                  <c:v>108.12960235640637</c:v>
                </c:pt>
                <c:pt idx="157">
                  <c:v>108.12960235640637</c:v>
                </c:pt>
                <c:pt idx="158">
                  <c:v>108.12960235640637</c:v>
                </c:pt>
                <c:pt idx="159">
                  <c:v>107.80068728522326</c:v>
                </c:pt>
                <c:pt idx="160">
                  <c:v>107.42758959253793</c:v>
                </c:pt>
                <c:pt idx="161">
                  <c:v>108.157654814503</c:v>
                </c:pt>
                <c:pt idx="162">
                  <c:v>108.11908268462012</c:v>
                </c:pt>
                <c:pt idx="163">
                  <c:v>107.91570236341947</c:v>
                </c:pt>
                <c:pt idx="164">
                  <c:v>107.91570236341947</c:v>
                </c:pt>
                <c:pt idx="165">
                  <c:v>107.91570236341947</c:v>
                </c:pt>
                <c:pt idx="166">
                  <c:v>107.91570236341947</c:v>
                </c:pt>
                <c:pt idx="167">
                  <c:v>108.51251840942551</c:v>
                </c:pt>
                <c:pt idx="168">
                  <c:v>107.89606564275184</c:v>
                </c:pt>
                <c:pt idx="169">
                  <c:v>108.07209481730825</c:v>
                </c:pt>
                <c:pt idx="170">
                  <c:v>108.03632793323504</c:v>
                </c:pt>
                <c:pt idx="171">
                  <c:v>108.03632793323504</c:v>
                </c:pt>
                <c:pt idx="172">
                  <c:v>108.03632793323504</c:v>
                </c:pt>
                <c:pt idx="173">
                  <c:v>108.26285153236542</c:v>
                </c:pt>
                <c:pt idx="174">
                  <c:v>108.54898660495115</c:v>
                </c:pt>
                <c:pt idx="175">
                  <c:v>108.66330037169496</c:v>
                </c:pt>
                <c:pt idx="176">
                  <c:v>107.92411810084847</c:v>
                </c:pt>
                <c:pt idx="177">
                  <c:v>108.13871940528779</c:v>
                </c:pt>
                <c:pt idx="178">
                  <c:v>108.13871940528779</c:v>
                </c:pt>
                <c:pt idx="179">
                  <c:v>108.13871940528779</c:v>
                </c:pt>
                <c:pt idx="180">
                  <c:v>107.27119713864916</c:v>
                </c:pt>
                <c:pt idx="181">
                  <c:v>107.85609088996412</c:v>
                </c:pt>
                <c:pt idx="182">
                  <c:v>108.36103513570364</c:v>
                </c:pt>
                <c:pt idx="183">
                  <c:v>108.2972157935338</c:v>
                </c:pt>
                <c:pt idx="184">
                  <c:v>107.94656006732579</c:v>
                </c:pt>
                <c:pt idx="185">
                  <c:v>107.94656006732579</c:v>
                </c:pt>
                <c:pt idx="186">
                  <c:v>107.94656006732579</c:v>
                </c:pt>
                <c:pt idx="187">
                  <c:v>108.58755873483402</c:v>
                </c:pt>
                <c:pt idx="188">
                  <c:v>108.82530331720307</c:v>
                </c:pt>
                <c:pt idx="189">
                  <c:v>108.7656918437477</c:v>
                </c:pt>
                <c:pt idx="190">
                  <c:v>110.6262711270074</c:v>
                </c:pt>
                <c:pt idx="191">
                  <c:v>110.99305701662098</c:v>
                </c:pt>
                <c:pt idx="192">
                  <c:v>110.99305701662098</c:v>
                </c:pt>
                <c:pt idx="193">
                  <c:v>110.99305701662098</c:v>
                </c:pt>
                <c:pt idx="194">
                  <c:v>110.73006522196498</c:v>
                </c:pt>
                <c:pt idx="195">
                  <c:v>111.36895995511597</c:v>
                </c:pt>
                <c:pt idx="196">
                  <c:v>111.5709376534118</c:v>
                </c:pt>
                <c:pt idx="197">
                  <c:v>112.64464548706071</c:v>
                </c:pt>
                <c:pt idx="198">
                  <c:v>112.60326811136815</c:v>
                </c:pt>
                <c:pt idx="199">
                  <c:v>112.60326811136815</c:v>
                </c:pt>
                <c:pt idx="200">
                  <c:v>112.60326811136815</c:v>
                </c:pt>
                <c:pt idx="201">
                  <c:v>112.53734483484105</c:v>
                </c:pt>
                <c:pt idx="202">
                  <c:v>113.27792972859237</c:v>
                </c:pt>
                <c:pt idx="203">
                  <c:v>113.78287397433189</c:v>
                </c:pt>
                <c:pt idx="204">
                  <c:v>112.39638123290543</c:v>
                </c:pt>
                <c:pt idx="205">
                  <c:v>112.60887860298747</c:v>
                </c:pt>
                <c:pt idx="206">
                  <c:v>112.60887860298747</c:v>
                </c:pt>
                <c:pt idx="207">
                  <c:v>112.60887860298747</c:v>
                </c:pt>
                <c:pt idx="208">
                  <c:v>112.6446454870607</c:v>
                </c:pt>
                <c:pt idx="209">
                  <c:v>112.9953012132687</c:v>
                </c:pt>
                <c:pt idx="210">
                  <c:v>113.00722350795976</c:v>
                </c:pt>
                <c:pt idx="211">
                  <c:v>113.9497861000069</c:v>
                </c:pt>
                <c:pt idx="212">
                  <c:v>115.28227785959733</c:v>
                </c:pt>
                <c:pt idx="213">
                  <c:v>115.28227785959733</c:v>
                </c:pt>
                <c:pt idx="214">
                  <c:v>115.28227785959733</c:v>
                </c:pt>
                <c:pt idx="215">
                  <c:v>115.28227785959733</c:v>
                </c:pt>
                <c:pt idx="216">
                  <c:v>116.02356406480106</c:v>
                </c:pt>
                <c:pt idx="217">
                  <c:v>116.48993618065771</c:v>
                </c:pt>
                <c:pt idx="218">
                  <c:v>116.93877551020397</c:v>
                </c:pt>
                <c:pt idx="219">
                  <c:v>117.95357318184993</c:v>
                </c:pt>
                <c:pt idx="220">
                  <c:v>117.95357318184993</c:v>
                </c:pt>
                <c:pt idx="221">
                  <c:v>117.95357318184993</c:v>
                </c:pt>
                <c:pt idx="222">
                  <c:v>117.34062697243833</c:v>
                </c:pt>
                <c:pt idx="223">
                  <c:v>116.95700960796677</c:v>
                </c:pt>
                <c:pt idx="224">
                  <c:v>116.70734273090666</c:v>
                </c:pt>
                <c:pt idx="225">
                  <c:v>115.46321621432064</c:v>
                </c:pt>
                <c:pt idx="226">
                  <c:v>114.86359492250493</c:v>
                </c:pt>
                <c:pt idx="227">
                  <c:v>114.86359492250493</c:v>
                </c:pt>
                <c:pt idx="228">
                  <c:v>114.86359492250493</c:v>
                </c:pt>
                <c:pt idx="229">
                  <c:v>114.21137527175803</c:v>
                </c:pt>
                <c:pt idx="230">
                  <c:v>114.59359001332476</c:v>
                </c:pt>
                <c:pt idx="231">
                  <c:v>114.26257100778439</c:v>
                </c:pt>
                <c:pt idx="232">
                  <c:v>113.60474086541817</c:v>
                </c:pt>
                <c:pt idx="233">
                  <c:v>113.74991233606828</c:v>
                </c:pt>
                <c:pt idx="234">
                  <c:v>113.74991233606828</c:v>
                </c:pt>
                <c:pt idx="235">
                  <c:v>113.74991233606828</c:v>
                </c:pt>
                <c:pt idx="236">
                  <c:v>112.84241531664195</c:v>
                </c:pt>
                <c:pt idx="237">
                  <c:v>112.26102812258907</c:v>
                </c:pt>
                <c:pt idx="238">
                  <c:v>112.31573041587751</c:v>
                </c:pt>
                <c:pt idx="239">
                  <c:v>112.00715337681446</c:v>
                </c:pt>
                <c:pt idx="240">
                  <c:v>111.3128550389226</c:v>
                </c:pt>
                <c:pt idx="241">
                  <c:v>111.3128550389226</c:v>
                </c:pt>
                <c:pt idx="242">
                  <c:v>111.3128550389226</c:v>
                </c:pt>
                <c:pt idx="243">
                  <c:v>111.42296093695192</c:v>
                </c:pt>
                <c:pt idx="244">
                  <c:v>111.34862192299583</c:v>
                </c:pt>
                <c:pt idx="245">
                  <c:v>111.09264324286399</c:v>
                </c:pt>
                <c:pt idx="246">
                  <c:v>110.62767374991218</c:v>
                </c:pt>
                <c:pt idx="247">
                  <c:v>109.2446875657478</c:v>
                </c:pt>
                <c:pt idx="248">
                  <c:v>109.2446875657478</c:v>
                </c:pt>
                <c:pt idx="249">
                  <c:v>109.2446875657478</c:v>
                </c:pt>
                <c:pt idx="250">
                  <c:v>109.2054141244125</c:v>
                </c:pt>
                <c:pt idx="251">
                  <c:v>108.47955677116191</c:v>
                </c:pt>
                <c:pt idx="252">
                  <c:v>108.20253874745758</c:v>
                </c:pt>
                <c:pt idx="253">
                  <c:v>109.49225050845064</c:v>
                </c:pt>
                <c:pt idx="254">
                  <c:v>111.0014727540499</c:v>
                </c:pt>
                <c:pt idx="255">
                  <c:v>111.0014727540499</c:v>
                </c:pt>
                <c:pt idx="256">
                  <c:v>111.0014727540499</c:v>
                </c:pt>
                <c:pt idx="257">
                  <c:v>111.28269864646872</c:v>
                </c:pt>
                <c:pt idx="258">
                  <c:v>111.49800126236043</c:v>
                </c:pt>
                <c:pt idx="259">
                  <c:v>111.34160880847166</c:v>
                </c:pt>
                <c:pt idx="260">
                  <c:v>110.80510554737343</c:v>
                </c:pt>
                <c:pt idx="261">
                  <c:v>110.64520653622257</c:v>
                </c:pt>
              </c:numCache>
            </c:numRef>
          </c:val>
          <c:smooth val="0"/>
        </c:ser>
        <c:marker val="1"/>
        <c:axId val="6091227"/>
        <c:axId val="54821044"/>
      </c:lineChart>
      <c:dateAx>
        <c:axId val="6091227"/>
        <c:scaling>
          <c:orientation val="minMax"/>
          <c:max val="41548"/>
          <c:min val="41275"/>
        </c:scaling>
        <c:axPos val="b"/>
        <c:delete val="0"/>
        <c:numFmt formatCode="mmm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82104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821044"/>
        <c:scaling>
          <c:orientation val="minMax"/>
          <c:max val="132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91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3195"/>
          <c:w val="0.32225"/>
          <c:h val="0.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Erlend Hlutabréf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8"/>
          <c:w val="0.703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'Nokkrir útvaldir sjóðir (gögn)'!$AB$2</c:f>
              <c:strCache>
                <c:ptCount val="1"/>
                <c:pt idx="0">
                  <c:v>Íslandssjóðir Vanguard: European Stock Index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(gögn)'!$AB$5:$AB$266</c:f>
              <c:numCache>
                <c:ptCount val="262"/>
                <c:pt idx="0">
                  <c:v>100</c:v>
                </c:pt>
                <c:pt idx="1">
                  <c:v>99.45858247046813</c:v>
                </c:pt>
                <c:pt idx="2">
                  <c:v>99.4318458023431</c:v>
                </c:pt>
                <c:pt idx="3">
                  <c:v>99.4318458023431</c:v>
                </c:pt>
                <c:pt idx="4">
                  <c:v>99.4318458023431</c:v>
                </c:pt>
                <c:pt idx="5">
                  <c:v>99.39174080015557</c:v>
                </c:pt>
                <c:pt idx="6">
                  <c:v>98.99798259685966</c:v>
                </c:pt>
                <c:pt idx="7">
                  <c:v>99.50354868504206</c:v>
                </c:pt>
                <c:pt idx="8">
                  <c:v>100.53655631714552</c:v>
                </c:pt>
                <c:pt idx="9">
                  <c:v>101.41339750133685</c:v>
                </c:pt>
                <c:pt idx="10">
                  <c:v>101.41339750133685</c:v>
                </c:pt>
                <c:pt idx="11">
                  <c:v>101.41339750133685</c:v>
                </c:pt>
                <c:pt idx="12">
                  <c:v>101.20315006562639</c:v>
                </c:pt>
                <c:pt idx="13">
                  <c:v>101.09134218073989</c:v>
                </c:pt>
                <c:pt idx="14">
                  <c:v>100.73768897963153</c:v>
                </c:pt>
                <c:pt idx="15">
                  <c:v>101.64369743814109</c:v>
                </c:pt>
                <c:pt idx="16">
                  <c:v>101.00809391862332</c:v>
                </c:pt>
                <c:pt idx="17">
                  <c:v>101.00809391862332</c:v>
                </c:pt>
                <c:pt idx="18">
                  <c:v>101.00809391862332</c:v>
                </c:pt>
                <c:pt idx="19">
                  <c:v>101.4553254581693</c:v>
                </c:pt>
                <c:pt idx="20">
                  <c:v>101.20558067181959</c:v>
                </c:pt>
                <c:pt idx="21">
                  <c:v>101.37390015069762</c:v>
                </c:pt>
                <c:pt idx="22">
                  <c:v>102.3394584609402</c:v>
                </c:pt>
                <c:pt idx="23">
                  <c:v>103.41986291381073</c:v>
                </c:pt>
                <c:pt idx="24">
                  <c:v>103.41986291381073</c:v>
                </c:pt>
                <c:pt idx="25">
                  <c:v>103.41986291381073</c:v>
                </c:pt>
                <c:pt idx="26">
                  <c:v>103.18591706771672</c:v>
                </c:pt>
                <c:pt idx="27">
                  <c:v>103.70545914150992</c:v>
                </c:pt>
                <c:pt idx="28">
                  <c:v>103.81787467794472</c:v>
                </c:pt>
                <c:pt idx="29">
                  <c:v>103.29286374021683</c:v>
                </c:pt>
                <c:pt idx="30">
                  <c:v>104.50634388216422</c:v>
                </c:pt>
                <c:pt idx="31">
                  <c:v>104.50634388216422</c:v>
                </c:pt>
                <c:pt idx="32">
                  <c:v>104.50634388216422</c:v>
                </c:pt>
                <c:pt idx="33">
                  <c:v>101.90377230081182</c:v>
                </c:pt>
                <c:pt idx="34">
                  <c:v>102.27383209372418</c:v>
                </c:pt>
                <c:pt idx="35">
                  <c:v>101.93901609061301</c:v>
                </c:pt>
                <c:pt idx="36">
                  <c:v>100.5553935151427</c:v>
                </c:pt>
                <c:pt idx="37">
                  <c:v>101.69352486510135</c:v>
                </c:pt>
                <c:pt idx="38">
                  <c:v>101.69352486510135</c:v>
                </c:pt>
                <c:pt idx="39">
                  <c:v>101.69352486510135</c:v>
                </c:pt>
                <c:pt idx="40">
                  <c:v>101.07736619512907</c:v>
                </c:pt>
                <c:pt idx="41">
                  <c:v>102.21732049973265</c:v>
                </c:pt>
                <c:pt idx="42">
                  <c:v>102.47496475621021</c:v>
                </c:pt>
                <c:pt idx="43">
                  <c:v>101.59994652666376</c:v>
                </c:pt>
                <c:pt idx="44">
                  <c:v>101.4674784891352</c:v>
                </c:pt>
                <c:pt idx="45">
                  <c:v>101.4674784891352</c:v>
                </c:pt>
                <c:pt idx="46">
                  <c:v>101.4674784891352</c:v>
                </c:pt>
                <c:pt idx="47">
                  <c:v>101.28092946380829</c:v>
                </c:pt>
                <c:pt idx="48">
                  <c:v>102.45551990666475</c:v>
                </c:pt>
                <c:pt idx="49">
                  <c:v>102.25256428953384</c:v>
                </c:pt>
                <c:pt idx="50">
                  <c:v>99.64999270818144</c:v>
                </c:pt>
                <c:pt idx="51">
                  <c:v>100.46546108599487</c:v>
                </c:pt>
                <c:pt idx="52">
                  <c:v>100.46546108599487</c:v>
                </c:pt>
                <c:pt idx="53">
                  <c:v>100.46546108599487</c:v>
                </c:pt>
                <c:pt idx="54">
                  <c:v>100.81243012007197</c:v>
                </c:pt>
                <c:pt idx="55">
                  <c:v>98.47479461377671</c:v>
                </c:pt>
                <c:pt idx="56">
                  <c:v>99.66396869379226</c:v>
                </c:pt>
                <c:pt idx="57">
                  <c:v>100.36823683826749</c:v>
                </c:pt>
                <c:pt idx="58">
                  <c:v>99.33583685771235</c:v>
                </c:pt>
                <c:pt idx="59">
                  <c:v>99.33583685771235</c:v>
                </c:pt>
                <c:pt idx="60">
                  <c:v>99.33583685771235</c:v>
                </c:pt>
                <c:pt idx="61">
                  <c:v>99.50051042730063</c:v>
                </c:pt>
                <c:pt idx="62">
                  <c:v>101.42068931991645</c:v>
                </c:pt>
                <c:pt idx="63">
                  <c:v>101.00687861552677</c:v>
                </c:pt>
                <c:pt idx="64">
                  <c:v>101.63701327110988</c:v>
                </c:pt>
                <c:pt idx="65">
                  <c:v>101.67529531865256</c:v>
                </c:pt>
                <c:pt idx="66">
                  <c:v>101.67529531865256</c:v>
                </c:pt>
                <c:pt idx="67">
                  <c:v>101.67529531865256</c:v>
                </c:pt>
                <c:pt idx="68">
                  <c:v>101.83328472120955</c:v>
                </c:pt>
                <c:pt idx="69">
                  <c:v>101.90012639152212</c:v>
                </c:pt>
                <c:pt idx="70">
                  <c:v>101.39516795488801</c:v>
                </c:pt>
                <c:pt idx="71">
                  <c:v>102.74719264984692</c:v>
                </c:pt>
                <c:pt idx="72">
                  <c:v>103.04554956006032</c:v>
                </c:pt>
                <c:pt idx="73">
                  <c:v>103.04554956006032</c:v>
                </c:pt>
                <c:pt idx="74">
                  <c:v>103.04554956006032</c:v>
                </c:pt>
                <c:pt idx="75">
                  <c:v>101.95481503086876</c:v>
                </c:pt>
                <c:pt idx="76">
                  <c:v>100.96252005250116</c:v>
                </c:pt>
                <c:pt idx="77">
                  <c:v>101.83875358514419</c:v>
                </c:pt>
                <c:pt idx="78">
                  <c:v>100.9850031597881</c:v>
                </c:pt>
                <c:pt idx="79">
                  <c:v>101.41522045598177</c:v>
                </c:pt>
                <c:pt idx="80">
                  <c:v>101.41522045598177</c:v>
                </c:pt>
                <c:pt idx="81">
                  <c:v>101.41522045598177</c:v>
                </c:pt>
                <c:pt idx="82">
                  <c:v>100.23698410383554</c:v>
                </c:pt>
                <c:pt idx="83">
                  <c:v>100.22543872441793</c:v>
                </c:pt>
                <c:pt idx="84">
                  <c:v>99.22645957901906</c:v>
                </c:pt>
                <c:pt idx="85">
                  <c:v>100.11788440036949</c:v>
                </c:pt>
                <c:pt idx="86">
                  <c:v>100.11788440036949</c:v>
                </c:pt>
                <c:pt idx="87">
                  <c:v>100.11788440036949</c:v>
                </c:pt>
                <c:pt idx="88">
                  <c:v>100.11788440036949</c:v>
                </c:pt>
                <c:pt idx="89">
                  <c:v>100.2272616790628</c:v>
                </c:pt>
                <c:pt idx="90">
                  <c:v>101.37390015069764</c:v>
                </c:pt>
                <c:pt idx="91">
                  <c:v>100.50921199747224</c:v>
                </c:pt>
                <c:pt idx="92">
                  <c:v>99.5351465655535</c:v>
                </c:pt>
                <c:pt idx="93">
                  <c:v>99.31335375042543</c:v>
                </c:pt>
                <c:pt idx="94">
                  <c:v>99.31335375042543</c:v>
                </c:pt>
                <c:pt idx="95">
                  <c:v>99.31335375042543</c:v>
                </c:pt>
                <c:pt idx="96">
                  <c:v>99.48106557775516</c:v>
                </c:pt>
                <c:pt idx="97">
                  <c:v>99.9289047688494</c:v>
                </c:pt>
                <c:pt idx="98">
                  <c:v>101.90741821010165</c:v>
                </c:pt>
                <c:pt idx="99">
                  <c:v>102.84259394292943</c:v>
                </c:pt>
                <c:pt idx="100">
                  <c:v>101.75489767147931</c:v>
                </c:pt>
                <c:pt idx="101">
                  <c:v>101.75489767147931</c:v>
                </c:pt>
                <c:pt idx="102">
                  <c:v>101.75489767147931</c:v>
                </c:pt>
                <c:pt idx="103">
                  <c:v>101.05792134558364</c:v>
                </c:pt>
                <c:pt idx="104">
                  <c:v>100.63681882261439</c:v>
                </c:pt>
                <c:pt idx="105">
                  <c:v>98.43225900539598</c:v>
                </c:pt>
                <c:pt idx="106">
                  <c:v>98.72393174857814</c:v>
                </c:pt>
                <c:pt idx="107">
                  <c:v>99.29269359778333</c:v>
                </c:pt>
                <c:pt idx="108">
                  <c:v>99.29269359778333</c:v>
                </c:pt>
                <c:pt idx="109">
                  <c:v>99.29269359778333</c:v>
                </c:pt>
                <c:pt idx="110">
                  <c:v>99.0775849496865</c:v>
                </c:pt>
                <c:pt idx="111">
                  <c:v>101.39152204559821</c:v>
                </c:pt>
                <c:pt idx="112">
                  <c:v>102.04778571775805</c:v>
                </c:pt>
                <c:pt idx="113">
                  <c:v>102.91368917408003</c:v>
                </c:pt>
                <c:pt idx="114">
                  <c:v>102.78425939429296</c:v>
                </c:pt>
                <c:pt idx="115">
                  <c:v>102.78425939429296</c:v>
                </c:pt>
                <c:pt idx="116">
                  <c:v>102.78425939429296</c:v>
                </c:pt>
                <c:pt idx="117">
                  <c:v>103.98133294443636</c:v>
                </c:pt>
                <c:pt idx="118">
                  <c:v>104.46441592533182</c:v>
                </c:pt>
                <c:pt idx="119">
                  <c:v>104.6217976763405</c:v>
                </c:pt>
                <c:pt idx="120">
                  <c:v>104.07308832822908</c:v>
                </c:pt>
                <c:pt idx="121">
                  <c:v>105.53509795342961</c:v>
                </c:pt>
                <c:pt idx="122">
                  <c:v>105.53509795342961</c:v>
                </c:pt>
                <c:pt idx="123">
                  <c:v>105.53509795342961</c:v>
                </c:pt>
                <c:pt idx="124">
                  <c:v>105.07632103446603</c:v>
                </c:pt>
                <c:pt idx="125">
                  <c:v>105.5849253803899</c:v>
                </c:pt>
                <c:pt idx="126">
                  <c:v>107.07549462836035</c:v>
                </c:pt>
                <c:pt idx="127">
                  <c:v>106.50490982451025</c:v>
                </c:pt>
                <c:pt idx="128">
                  <c:v>105.93493267220845</c:v>
                </c:pt>
                <c:pt idx="129">
                  <c:v>105.93493267220845</c:v>
                </c:pt>
                <c:pt idx="130">
                  <c:v>105.93493267220845</c:v>
                </c:pt>
                <c:pt idx="131">
                  <c:v>105.83284721209469</c:v>
                </c:pt>
                <c:pt idx="132">
                  <c:v>106.26306450828838</c:v>
                </c:pt>
                <c:pt idx="133">
                  <c:v>106.19318458023432</c:v>
                </c:pt>
                <c:pt idx="134">
                  <c:v>106.60760293617228</c:v>
                </c:pt>
                <c:pt idx="135">
                  <c:v>106.14943366875701</c:v>
                </c:pt>
                <c:pt idx="136">
                  <c:v>106.14943366875701</c:v>
                </c:pt>
                <c:pt idx="137">
                  <c:v>106.14943366875701</c:v>
                </c:pt>
                <c:pt idx="138">
                  <c:v>106.84884060084588</c:v>
                </c:pt>
                <c:pt idx="139">
                  <c:v>107.0657722035876</c:v>
                </c:pt>
                <c:pt idx="140">
                  <c:v>107.36412911380103</c:v>
                </c:pt>
                <c:pt idx="141">
                  <c:v>105.29993680423902</c:v>
                </c:pt>
                <c:pt idx="142">
                  <c:v>105.31634339604302</c:v>
                </c:pt>
                <c:pt idx="143">
                  <c:v>105.31634339604302</c:v>
                </c:pt>
                <c:pt idx="144">
                  <c:v>105.31634339604302</c:v>
                </c:pt>
                <c:pt idx="145">
                  <c:v>105.71921637256335</c:v>
                </c:pt>
                <c:pt idx="146">
                  <c:v>106.3584658013709</c:v>
                </c:pt>
                <c:pt idx="147">
                  <c:v>105.30358271352878</c:v>
                </c:pt>
                <c:pt idx="148">
                  <c:v>106.41315444071756</c:v>
                </c:pt>
                <c:pt idx="149">
                  <c:v>104.68803169510481</c:v>
                </c:pt>
                <c:pt idx="150">
                  <c:v>104.68803169510481</c:v>
                </c:pt>
                <c:pt idx="151">
                  <c:v>104.68803169510481</c:v>
                </c:pt>
                <c:pt idx="152">
                  <c:v>104.44740168197953</c:v>
                </c:pt>
                <c:pt idx="153">
                  <c:v>105.11946429439506</c:v>
                </c:pt>
                <c:pt idx="154">
                  <c:v>103.71032035389631</c:v>
                </c:pt>
                <c:pt idx="155">
                  <c:v>103.36882018375387</c:v>
                </c:pt>
                <c:pt idx="156">
                  <c:v>104.90678625249143</c:v>
                </c:pt>
                <c:pt idx="157">
                  <c:v>104.90678625249143</c:v>
                </c:pt>
                <c:pt idx="158">
                  <c:v>104.90678625249143</c:v>
                </c:pt>
                <c:pt idx="159">
                  <c:v>104.63516601040305</c:v>
                </c:pt>
                <c:pt idx="160">
                  <c:v>104.06883476739105</c:v>
                </c:pt>
                <c:pt idx="161">
                  <c:v>104.23350833697931</c:v>
                </c:pt>
                <c:pt idx="162">
                  <c:v>103.87074036264652</c:v>
                </c:pt>
                <c:pt idx="163">
                  <c:v>104.35686160128341</c:v>
                </c:pt>
                <c:pt idx="164">
                  <c:v>104.35686160128341</c:v>
                </c:pt>
                <c:pt idx="165">
                  <c:v>104.35686160128341</c:v>
                </c:pt>
                <c:pt idx="166">
                  <c:v>105.20696611734972</c:v>
                </c:pt>
                <c:pt idx="167">
                  <c:v>105.46339507073068</c:v>
                </c:pt>
                <c:pt idx="168">
                  <c:v>105.31695104759133</c:v>
                </c:pt>
                <c:pt idx="169">
                  <c:v>100.4496621457392</c:v>
                </c:pt>
                <c:pt idx="170">
                  <c:v>99.00952797627735</c:v>
                </c:pt>
                <c:pt idx="171">
                  <c:v>99.00952797627735</c:v>
                </c:pt>
                <c:pt idx="172">
                  <c:v>99.00952797627735</c:v>
                </c:pt>
                <c:pt idx="173">
                  <c:v>97.10393272082064</c:v>
                </c:pt>
                <c:pt idx="174">
                  <c:v>98.35873316805217</c:v>
                </c:pt>
                <c:pt idx="175">
                  <c:v>99.50172573039723</c:v>
                </c:pt>
                <c:pt idx="176">
                  <c:v>100.1348986437218</c:v>
                </c:pt>
                <c:pt idx="177">
                  <c:v>99.60806475134903</c:v>
                </c:pt>
                <c:pt idx="178">
                  <c:v>99.60806475134903</c:v>
                </c:pt>
                <c:pt idx="179">
                  <c:v>99.60806475134903</c:v>
                </c:pt>
                <c:pt idx="180">
                  <c:v>101.02814641971715</c:v>
                </c:pt>
                <c:pt idx="181">
                  <c:v>100.59246025958882</c:v>
                </c:pt>
                <c:pt idx="182">
                  <c:v>99.52785474697397</c:v>
                </c:pt>
                <c:pt idx="183">
                  <c:v>101.39759856108122</c:v>
                </c:pt>
                <c:pt idx="184">
                  <c:v>99.41786981673238</c:v>
                </c:pt>
                <c:pt idx="185">
                  <c:v>99.41786981673238</c:v>
                </c:pt>
                <c:pt idx="186">
                  <c:v>99.41786981673238</c:v>
                </c:pt>
                <c:pt idx="187">
                  <c:v>101.0536677847456</c:v>
                </c:pt>
                <c:pt idx="188">
                  <c:v>101.19464294395033</c:v>
                </c:pt>
                <c:pt idx="189">
                  <c:v>101.89648048223236</c:v>
                </c:pt>
                <c:pt idx="190">
                  <c:v>103.94426619999037</c:v>
                </c:pt>
                <c:pt idx="191">
                  <c:v>103.91266831947898</c:v>
                </c:pt>
                <c:pt idx="192">
                  <c:v>103.91266831947898</c:v>
                </c:pt>
                <c:pt idx="193">
                  <c:v>103.91266831947898</c:v>
                </c:pt>
                <c:pt idx="194">
                  <c:v>104.31189538670954</c:v>
                </c:pt>
                <c:pt idx="195">
                  <c:v>104.30460356812998</c:v>
                </c:pt>
                <c:pt idx="196">
                  <c:v>104.57318555247687</c:v>
                </c:pt>
                <c:pt idx="197">
                  <c:v>105.47190219240686</c:v>
                </c:pt>
                <c:pt idx="198">
                  <c:v>105.88024403286187</c:v>
                </c:pt>
                <c:pt idx="199">
                  <c:v>105.88024403286187</c:v>
                </c:pt>
                <c:pt idx="200">
                  <c:v>105.88024403286187</c:v>
                </c:pt>
                <c:pt idx="201">
                  <c:v>106.4727042924506</c:v>
                </c:pt>
                <c:pt idx="202">
                  <c:v>106.37001118078855</c:v>
                </c:pt>
                <c:pt idx="203">
                  <c:v>107.12167614603086</c:v>
                </c:pt>
                <c:pt idx="204">
                  <c:v>106.58815808662686</c:v>
                </c:pt>
                <c:pt idx="205">
                  <c:v>106.56202907005013</c:v>
                </c:pt>
                <c:pt idx="206">
                  <c:v>106.56202907005013</c:v>
                </c:pt>
                <c:pt idx="207">
                  <c:v>106.56202907005013</c:v>
                </c:pt>
                <c:pt idx="208">
                  <c:v>106.51645520392792</c:v>
                </c:pt>
                <c:pt idx="209">
                  <c:v>106.57478975256434</c:v>
                </c:pt>
                <c:pt idx="210">
                  <c:v>106.87618492051925</c:v>
                </c:pt>
                <c:pt idx="211">
                  <c:v>107.74938019542081</c:v>
                </c:pt>
                <c:pt idx="212">
                  <c:v>108.42083515628806</c:v>
                </c:pt>
                <c:pt idx="213">
                  <c:v>108.42083515628806</c:v>
                </c:pt>
                <c:pt idx="214">
                  <c:v>108.42083515628806</c:v>
                </c:pt>
                <c:pt idx="215">
                  <c:v>108.23550143405774</c:v>
                </c:pt>
                <c:pt idx="216">
                  <c:v>108.37404598706927</c:v>
                </c:pt>
                <c:pt idx="217">
                  <c:v>108.26952992076231</c:v>
                </c:pt>
                <c:pt idx="218">
                  <c:v>109.26668611151631</c:v>
                </c:pt>
                <c:pt idx="219">
                  <c:v>109.63735355597696</c:v>
                </c:pt>
                <c:pt idx="220">
                  <c:v>109.63735355597696</c:v>
                </c:pt>
                <c:pt idx="221">
                  <c:v>109.63735355597696</c:v>
                </c:pt>
                <c:pt idx="222">
                  <c:v>109.22901171552195</c:v>
                </c:pt>
                <c:pt idx="223">
                  <c:v>109.37849399640281</c:v>
                </c:pt>
                <c:pt idx="224">
                  <c:v>109.99282971173021</c:v>
                </c:pt>
                <c:pt idx="225">
                  <c:v>108.75747411404416</c:v>
                </c:pt>
                <c:pt idx="226">
                  <c:v>109.76070682028109</c:v>
                </c:pt>
                <c:pt idx="227">
                  <c:v>109.76070682028109</c:v>
                </c:pt>
                <c:pt idx="228">
                  <c:v>109.76070682028109</c:v>
                </c:pt>
                <c:pt idx="229">
                  <c:v>109.29889164357604</c:v>
                </c:pt>
                <c:pt idx="230">
                  <c:v>109.02423314374617</c:v>
                </c:pt>
                <c:pt idx="231">
                  <c:v>108.0586748335036</c:v>
                </c:pt>
                <c:pt idx="232">
                  <c:v>108.84801419474027</c:v>
                </c:pt>
                <c:pt idx="233">
                  <c:v>109.74976909241174</c:v>
                </c:pt>
                <c:pt idx="234">
                  <c:v>109.74976909241174</c:v>
                </c:pt>
                <c:pt idx="235">
                  <c:v>109.74976909241174</c:v>
                </c:pt>
                <c:pt idx="236">
                  <c:v>109.44776627290857</c:v>
                </c:pt>
                <c:pt idx="237">
                  <c:v>107.68861504059122</c:v>
                </c:pt>
                <c:pt idx="238">
                  <c:v>106.92358174128636</c:v>
                </c:pt>
                <c:pt idx="239">
                  <c:v>106.7431092314424</c:v>
                </c:pt>
                <c:pt idx="240">
                  <c:v>105.44698847892673</c:v>
                </c:pt>
                <c:pt idx="241">
                  <c:v>105.44698847892673</c:v>
                </c:pt>
                <c:pt idx="242">
                  <c:v>105.44698847892673</c:v>
                </c:pt>
                <c:pt idx="243">
                  <c:v>107.40727237373008</c:v>
                </c:pt>
                <c:pt idx="244">
                  <c:v>106.70421953235143</c:v>
                </c:pt>
                <c:pt idx="245">
                  <c:v>107.2802732001362</c:v>
                </c:pt>
                <c:pt idx="246">
                  <c:v>107.41456419230963</c:v>
                </c:pt>
                <c:pt idx="247">
                  <c:v>108.268922269214</c:v>
                </c:pt>
                <c:pt idx="248">
                  <c:v>108.268922269214</c:v>
                </c:pt>
                <c:pt idx="249">
                  <c:v>108.268922269214</c:v>
                </c:pt>
                <c:pt idx="250">
                  <c:v>108.90999465266644</c:v>
                </c:pt>
                <c:pt idx="251">
                  <c:v>110.40420980992666</c:v>
                </c:pt>
                <c:pt idx="252">
                  <c:v>111.11394681833656</c:v>
                </c:pt>
                <c:pt idx="253">
                  <c:v>111.13582227407524</c:v>
                </c:pt>
                <c:pt idx="254">
                  <c:v>110.96567984055231</c:v>
                </c:pt>
                <c:pt idx="255">
                  <c:v>110.96567984055231</c:v>
                </c:pt>
                <c:pt idx="256">
                  <c:v>110.96567984055231</c:v>
                </c:pt>
                <c:pt idx="257">
                  <c:v>112.44713431529833</c:v>
                </c:pt>
                <c:pt idx="258">
                  <c:v>111.88080307228633</c:v>
                </c:pt>
                <c:pt idx="259">
                  <c:v>112.37421612950281</c:v>
                </c:pt>
                <c:pt idx="260">
                  <c:v>114.67843080064178</c:v>
                </c:pt>
                <c:pt idx="261">
                  <c:v>114.07381751008711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'Nokkrir útvaldir sjóðir (gögn)'!$AC$2</c:f>
              <c:strCache>
                <c:ptCount val="1"/>
                <c:pt idx="0">
                  <c:v>Íslandssjóðir Vanguard: Global Stock Index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'Nokkrir útvaldir sjóðir (gögn)'!$AC$5:$AC$266</c:f>
              <c:numCache>
                <c:ptCount val="262"/>
                <c:pt idx="0">
                  <c:v>100</c:v>
                </c:pt>
                <c:pt idx="1">
                  <c:v>99.77221985623395</c:v>
                </c:pt>
                <c:pt idx="2">
                  <c:v>100.1826112767303</c:v>
                </c:pt>
                <c:pt idx="3">
                  <c:v>100.1826112767303</c:v>
                </c:pt>
                <c:pt idx="4">
                  <c:v>100.1826112767303</c:v>
                </c:pt>
                <c:pt idx="5">
                  <c:v>99.94386155096984</c:v>
                </c:pt>
                <c:pt idx="6">
                  <c:v>99.61348355207971</c:v>
                </c:pt>
                <c:pt idx="7">
                  <c:v>99.96967233213314</c:v>
                </c:pt>
                <c:pt idx="8">
                  <c:v>100.80142475512024</c:v>
                </c:pt>
                <c:pt idx="9">
                  <c:v>101.0575967581659</c:v>
                </c:pt>
                <c:pt idx="10">
                  <c:v>101.0575967581659</c:v>
                </c:pt>
                <c:pt idx="11">
                  <c:v>101.0575967581659</c:v>
                </c:pt>
                <c:pt idx="12">
                  <c:v>100.92015434847137</c:v>
                </c:pt>
                <c:pt idx="13">
                  <c:v>101.11373520719607</c:v>
                </c:pt>
                <c:pt idx="14">
                  <c:v>100.8394956573361</c:v>
                </c:pt>
                <c:pt idx="15">
                  <c:v>101.36668086259634</c:v>
                </c:pt>
                <c:pt idx="16">
                  <c:v>101.50605908087813</c:v>
                </c:pt>
                <c:pt idx="17">
                  <c:v>101.50605908087813</c:v>
                </c:pt>
                <c:pt idx="18">
                  <c:v>101.50605908087813</c:v>
                </c:pt>
                <c:pt idx="19">
                  <c:v>101.60672112741496</c:v>
                </c:pt>
                <c:pt idx="20">
                  <c:v>101.90483564985098</c:v>
                </c:pt>
                <c:pt idx="21">
                  <c:v>101.86482893904788</c:v>
                </c:pt>
                <c:pt idx="22">
                  <c:v>102.09841650857567</c:v>
                </c:pt>
                <c:pt idx="23">
                  <c:v>102.77788532269933</c:v>
                </c:pt>
                <c:pt idx="24">
                  <c:v>102.77788532269933</c:v>
                </c:pt>
                <c:pt idx="25">
                  <c:v>102.77788532269933</c:v>
                </c:pt>
                <c:pt idx="26">
                  <c:v>102.59656458502722</c:v>
                </c:pt>
                <c:pt idx="27">
                  <c:v>103.15665853627064</c:v>
                </c:pt>
                <c:pt idx="28">
                  <c:v>103.07729038419352</c:v>
                </c:pt>
                <c:pt idx="29">
                  <c:v>102.78562855704833</c:v>
                </c:pt>
                <c:pt idx="30">
                  <c:v>103.61221882380276</c:v>
                </c:pt>
                <c:pt idx="31">
                  <c:v>103.61221882380276</c:v>
                </c:pt>
                <c:pt idx="32">
                  <c:v>103.61221882380276</c:v>
                </c:pt>
                <c:pt idx="33">
                  <c:v>102.3532979725632</c:v>
                </c:pt>
                <c:pt idx="34">
                  <c:v>102.75852723682688</c:v>
                </c:pt>
                <c:pt idx="35">
                  <c:v>102.99921277117458</c:v>
                </c:pt>
                <c:pt idx="36">
                  <c:v>102.54171667505523</c:v>
                </c:pt>
                <c:pt idx="37">
                  <c:v>103.16569230967781</c:v>
                </c:pt>
                <c:pt idx="38">
                  <c:v>103.16569230967781</c:v>
                </c:pt>
                <c:pt idx="39">
                  <c:v>103.16569230967781</c:v>
                </c:pt>
                <c:pt idx="40">
                  <c:v>102.81402041632796</c:v>
                </c:pt>
                <c:pt idx="41">
                  <c:v>103.41089473072908</c:v>
                </c:pt>
                <c:pt idx="42">
                  <c:v>103.44961090247402</c:v>
                </c:pt>
                <c:pt idx="43">
                  <c:v>103.29087459831977</c:v>
                </c:pt>
                <c:pt idx="44">
                  <c:v>102.95468917366789</c:v>
                </c:pt>
                <c:pt idx="45">
                  <c:v>102.95468917366789</c:v>
                </c:pt>
                <c:pt idx="46">
                  <c:v>102.95468917366789</c:v>
                </c:pt>
                <c:pt idx="47">
                  <c:v>103.07729038419353</c:v>
                </c:pt>
                <c:pt idx="48">
                  <c:v>103.91033334623877</c:v>
                </c:pt>
                <c:pt idx="49">
                  <c:v>103.20311794236457</c:v>
                </c:pt>
                <c:pt idx="50">
                  <c:v>101.90225457173464</c:v>
                </c:pt>
                <c:pt idx="51">
                  <c:v>102.63399021771399</c:v>
                </c:pt>
                <c:pt idx="52">
                  <c:v>102.63399021771399</c:v>
                </c:pt>
                <c:pt idx="53">
                  <c:v>102.63399021771399</c:v>
                </c:pt>
                <c:pt idx="54">
                  <c:v>101.83708234929735</c:v>
                </c:pt>
                <c:pt idx="55">
                  <c:v>101.48218410830209</c:v>
                </c:pt>
                <c:pt idx="56">
                  <c:v>102.47331810497249</c:v>
                </c:pt>
                <c:pt idx="57">
                  <c:v>102.89467910746323</c:v>
                </c:pt>
                <c:pt idx="58">
                  <c:v>102.64237872159205</c:v>
                </c:pt>
                <c:pt idx="59">
                  <c:v>102.64237872159205</c:v>
                </c:pt>
                <c:pt idx="60">
                  <c:v>102.64237872159205</c:v>
                </c:pt>
                <c:pt idx="61">
                  <c:v>102.88241898641067</c:v>
                </c:pt>
                <c:pt idx="62">
                  <c:v>104.00518796701385</c:v>
                </c:pt>
                <c:pt idx="63">
                  <c:v>104.17295804457528</c:v>
                </c:pt>
                <c:pt idx="64">
                  <c:v>104.38202537199794</c:v>
                </c:pt>
                <c:pt idx="65">
                  <c:v>104.6640081562069</c:v>
                </c:pt>
                <c:pt idx="66">
                  <c:v>104.6640081562069</c:v>
                </c:pt>
                <c:pt idx="67">
                  <c:v>104.6640081562069</c:v>
                </c:pt>
                <c:pt idx="68">
                  <c:v>105.11053467033186</c:v>
                </c:pt>
                <c:pt idx="69">
                  <c:v>104.99632196368428</c:v>
                </c:pt>
                <c:pt idx="70">
                  <c:v>104.77822086285447</c:v>
                </c:pt>
                <c:pt idx="71">
                  <c:v>105.53899363764249</c:v>
                </c:pt>
                <c:pt idx="72">
                  <c:v>105.85775678500916</c:v>
                </c:pt>
                <c:pt idx="73">
                  <c:v>105.85775678500916</c:v>
                </c:pt>
                <c:pt idx="74">
                  <c:v>105.85775678500916</c:v>
                </c:pt>
                <c:pt idx="75">
                  <c:v>104.87113967504233</c:v>
                </c:pt>
                <c:pt idx="76">
                  <c:v>104.56011976202466</c:v>
                </c:pt>
                <c:pt idx="77">
                  <c:v>105.13376437337882</c:v>
                </c:pt>
                <c:pt idx="78">
                  <c:v>104.58270419554255</c:v>
                </c:pt>
                <c:pt idx="79">
                  <c:v>105.0008388503879</c:v>
                </c:pt>
                <c:pt idx="80">
                  <c:v>105.0008388503879</c:v>
                </c:pt>
                <c:pt idx="81">
                  <c:v>105.0008388503879</c:v>
                </c:pt>
                <c:pt idx="82">
                  <c:v>104.58399473460071</c:v>
                </c:pt>
                <c:pt idx="83">
                  <c:v>105.0324570573129</c:v>
                </c:pt>
                <c:pt idx="84">
                  <c:v>104.84016673764636</c:v>
                </c:pt>
                <c:pt idx="85">
                  <c:v>105.25765612296262</c:v>
                </c:pt>
                <c:pt idx="86">
                  <c:v>105.25765612296262</c:v>
                </c:pt>
                <c:pt idx="87">
                  <c:v>105.25765612296262</c:v>
                </c:pt>
                <c:pt idx="88">
                  <c:v>105.25765612296262</c:v>
                </c:pt>
                <c:pt idx="89">
                  <c:v>104.7737039761509</c:v>
                </c:pt>
                <c:pt idx="90">
                  <c:v>105.31379457199279</c:v>
                </c:pt>
                <c:pt idx="91">
                  <c:v>104.60786970717675</c:v>
                </c:pt>
                <c:pt idx="92">
                  <c:v>104.36266728612547</c:v>
                </c:pt>
                <c:pt idx="93">
                  <c:v>104.13746822047575</c:v>
                </c:pt>
                <c:pt idx="94">
                  <c:v>104.13746822047575</c:v>
                </c:pt>
                <c:pt idx="95">
                  <c:v>104.13746822047575</c:v>
                </c:pt>
                <c:pt idx="96">
                  <c:v>104.69820744124827</c:v>
                </c:pt>
                <c:pt idx="97">
                  <c:v>105.17764270135642</c:v>
                </c:pt>
                <c:pt idx="98">
                  <c:v>106.61401267309361</c:v>
                </c:pt>
                <c:pt idx="99">
                  <c:v>107.38833610799234</c:v>
                </c:pt>
                <c:pt idx="100">
                  <c:v>106.93471162904748</c:v>
                </c:pt>
                <c:pt idx="101">
                  <c:v>106.93471162904748</c:v>
                </c:pt>
                <c:pt idx="102">
                  <c:v>106.93471162904748</c:v>
                </c:pt>
                <c:pt idx="103">
                  <c:v>105.08536915869762</c:v>
                </c:pt>
                <c:pt idx="104">
                  <c:v>105.65836850052273</c:v>
                </c:pt>
                <c:pt idx="105">
                  <c:v>104.33427542684585</c:v>
                </c:pt>
                <c:pt idx="106">
                  <c:v>103.81999561216726</c:v>
                </c:pt>
                <c:pt idx="107">
                  <c:v>104.46074825454598</c:v>
                </c:pt>
                <c:pt idx="108">
                  <c:v>104.46074825454598</c:v>
                </c:pt>
                <c:pt idx="109">
                  <c:v>104.46074825454598</c:v>
                </c:pt>
                <c:pt idx="110">
                  <c:v>104.81758230412848</c:v>
                </c:pt>
                <c:pt idx="111">
                  <c:v>106.05908087808282</c:v>
                </c:pt>
                <c:pt idx="112">
                  <c:v>106.59465458722113</c:v>
                </c:pt>
                <c:pt idx="113">
                  <c:v>107.2231471085473</c:v>
                </c:pt>
                <c:pt idx="114">
                  <c:v>107.14119787835384</c:v>
                </c:pt>
                <c:pt idx="115">
                  <c:v>107.14119787835384</c:v>
                </c:pt>
                <c:pt idx="116">
                  <c:v>107.14119787835384</c:v>
                </c:pt>
                <c:pt idx="117">
                  <c:v>107.94520371159037</c:v>
                </c:pt>
                <c:pt idx="118">
                  <c:v>108.51755778388636</c:v>
                </c:pt>
                <c:pt idx="119">
                  <c:v>107.82195723153563</c:v>
                </c:pt>
                <c:pt idx="120">
                  <c:v>108.06909546117417</c:v>
                </c:pt>
                <c:pt idx="121">
                  <c:v>109.01377005175065</c:v>
                </c:pt>
                <c:pt idx="122">
                  <c:v>109.01377005175065</c:v>
                </c:pt>
                <c:pt idx="123">
                  <c:v>109.01377005175065</c:v>
                </c:pt>
                <c:pt idx="124">
                  <c:v>108.97376334094756</c:v>
                </c:pt>
                <c:pt idx="125">
                  <c:v>109.73066449856108</c:v>
                </c:pt>
                <c:pt idx="126">
                  <c:v>110.63210603068904</c:v>
                </c:pt>
                <c:pt idx="127">
                  <c:v>110.09137016531808</c:v>
                </c:pt>
                <c:pt idx="128">
                  <c:v>110.09653232155075</c:v>
                </c:pt>
                <c:pt idx="129">
                  <c:v>110.09653232155075</c:v>
                </c:pt>
                <c:pt idx="130">
                  <c:v>110.09653232155075</c:v>
                </c:pt>
                <c:pt idx="131">
                  <c:v>110.22558622736722</c:v>
                </c:pt>
                <c:pt idx="132">
                  <c:v>110.87666318221125</c:v>
                </c:pt>
                <c:pt idx="133">
                  <c:v>111.282537716004</c:v>
                </c:pt>
                <c:pt idx="134">
                  <c:v>111.0825041619885</c:v>
                </c:pt>
                <c:pt idx="135">
                  <c:v>111.48128073096137</c:v>
                </c:pt>
                <c:pt idx="136">
                  <c:v>111.48128073096137</c:v>
                </c:pt>
                <c:pt idx="137">
                  <c:v>111.48128073096137</c:v>
                </c:pt>
                <c:pt idx="138">
                  <c:v>111.89941538580669</c:v>
                </c:pt>
                <c:pt idx="139">
                  <c:v>112.03492198691397</c:v>
                </c:pt>
                <c:pt idx="140">
                  <c:v>111.48321653954861</c:v>
                </c:pt>
                <c:pt idx="141">
                  <c:v>110.05200872404406</c:v>
                </c:pt>
                <c:pt idx="142">
                  <c:v>110.0107114741828</c:v>
                </c:pt>
                <c:pt idx="143">
                  <c:v>110.0107114741828</c:v>
                </c:pt>
                <c:pt idx="144">
                  <c:v>110.0107114741828</c:v>
                </c:pt>
                <c:pt idx="145">
                  <c:v>109.77196174842236</c:v>
                </c:pt>
                <c:pt idx="146">
                  <c:v>110.32560300437495</c:v>
                </c:pt>
                <c:pt idx="147">
                  <c:v>109.76938067030599</c:v>
                </c:pt>
                <c:pt idx="148">
                  <c:v>109.96489733761793</c:v>
                </c:pt>
                <c:pt idx="149">
                  <c:v>108.5014260456593</c:v>
                </c:pt>
                <c:pt idx="150">
                  <c:v>108.5014260456593</c:v>
                </c:pt>
                <c:pt idx="151">
                  <c:v>108.5014260456593</c:v>
                </c:pt>
                <c:pt idx="152">
                  <c:v>108.5601455728058</c:v>
                </c:pt>
                <c:pt idx="153">
                  <c:v>108.61692929136501</c:v>
                </c:pt>
                <c:pt idx="154">
                  <c:v>106.97600887890873</c:v>
                </c:pt>
                <c:pt idx="155">
                  <c:v>107.27734974899016</c:v>
                </c:pt>
                <c:pt idx="156">
                  <c:v>108.40657142488419</c:v>
                </c:pt>
                <c:pt idx="157">
                  <c:v>108.40657142488419</c:v>
                </c:pt>
                <c:pt idx="158">
                  <c:v>108.40657142488419</c:v>
                </c:pt>
                <c:pt idx="159">
                  <c:v>108.6175745608941</c:v>
                </c:pt>
                <c:pt idx="160">
                  <c:v>107.90261592267093</c:v>
                </c:pt>
                <c:pt idx="161">
                  <c:v>107.50771097087257</c:v>
                </c:pt>
                <c:pt idx="162">
                  <c:v>108.0019874301496</c:v>
                </c:pt>
                <c:pt idx="163">
                  <c:v>107.97230503181181</c:v>
                </c:pt>
                <c:pt idx="164">
                  <c:v>107.97230503181181</c:v>
                </c:pt>
                <c:pt idx="165">
                  <c:v>107.97230503181181</c:v>
                </c:pt>
                <c:pt idx="166">
                  <c:v>108.94472621213883</c:v>
                </c:pt>
                <c:pt idx="167">
                  <c:v>109.3906074567347</c:v>
                </c:pt>
                <c:pt idx="168">
                  <c:v>108.79179733374633</c:v>
                </c:pt>
                <c:pt idx="169">
                  <c:v>105.02794017060927</c:v>
                </c:pt>
                <c:pt idx="170">
                  <c:v>104.82855188612284</c:v>
                </c:pt>
                <c:pt idx="171">
                  <c:v>104.82855188612284</c:v>
                </c:pt>
                <c:pt idx="172">
                  <c:v>104.82855188612284</c:v>
                </c:pt>
                <c:pt idx="173">
                  <c:v>103.34830358640806</c:v>
                </c:pt>
                <c:pt idx="174">
                  <c:v>104.21167421632016</c:v>
                </c:pt>
                <c:pt idx="175">
                  <c:v>105.18925755287985</c:v>
                </c:pt>
                <c:pt idx="176">
                  <c:v>105.96293571824954</c:v>
                </c:pt>
                <c:pt idx="177">
                  <c:v>105.77064539858301</c:v>
                </c:pt>
                <c:pt idx="178">
                  <c:v>105.77064539858301</c:v>
                </c:pt>
                <c:pt idx="179">
                  <c:v>105.77064539858301</c:v>
                </c:pt>
                <c:pt idx="180">
                  <c:v>106.57658704040682</c:v>
                </c:pt>
                <c:pt idx="181">
                  <c:v>106.62175590744256</c:v>
                </c:pt>
                <c:pt idx="182">
                  <c:v>106.30944545536676</c:v>
                </c:pt>
                <c:pt idx="183">
                  <c:v>106.87018467613926</c:v>
                </c:pt>
                <c:pt idx="184">
                  <c:v>106.930840011873</c:v>
                </c:pt>
                <c:pt idx="185">
                  <c:v>106.930840011873</c:v>
                </c:pt>
                <c:pt idx="186">
                  <c:v>106.930840011873</c:v>
                </c:pt>
                <c:pt idx="187">
                  <c:v>107.5612683417864</c:v>
                </c:pt>
                <c:pt idx="188">
                  <c:v>108.36527417502296</c:v>
                </c:pt>
                <c:pt idx="189">
                  <c:v>108.72727038083814</c:v>
                </c:pt>
                <c:pt idx="190">
                  <c:v>110.45852852736593</c:v>
                </c:pt>
                <c:pt idx="191">
                  <c:v>110.57467704260071</c:v>
                </c:pt>
                <c:pt idx="192">
                  <c:v>110.57467704260071</c:v>
                </c:pt>
                <c:pt idx="193">
                  <c:v>110.57467704260071</c:v>
                </c:pt>
                <c:pt idx="194">
                  <c:v>110.76696736226725</c:v>
                </c:pt>
                <c:pt idx="195">
                  <c:v>110.73534915534222</c:v>
                </c:pt>
                <c:pt idx="196">
                  <c:v>110.95022390852664</c:v>
                </c:pt>
                <c:pt idx="197">
                  <c:v>111.52451378940987</c:v>
                </c:pt>
                <c:pt idx="198">
                  <c:v>111.69873656226208</c:v>
                </c:pt>
                <c:pt idx="199">
                  <c:v>111.69873656226208</c:v>
                </c:pt>
                <c:pt idx="200">
                  <c:v>111.69873656226208</c:v>
                </c:pt>
                <c:pt idx="201">
                  <c:v>112.21753326364423</c:v>
                </c:pt>
                <c:pt idx="202">
                  <c:v>112.15623265838141</c:v>
                </c:pt>
                <c:pt idx="203">
                  <c:v>112.05298953372827</c:v>
                </c:pt>
                <c:pt idx="204">
                  <c:v>112.00201324093075</c:v>
                </c:pt>
                <c:pt idx="205">
                  <c:v>111.89038161239951</c:v>
                </c:pt>
                <c:pt idx="206">
                  <c:v>111.89038161239951</c:v>
                </c:pt>
                <c:pt idx="207">
                  <c:v>111.89038161239951</c:v>
                </c:pt>
                <c:pt idx="208">
                  <c:v>111.34319305173771</c:v>
                </c:pt>
                <c:pt idx="209">
                  <c:v>111.45288887168172</c:v>
                </c:pt>
                <c:pt idx="210">
                  <c:v>111.27931136835858</c:v>
                </c:pt>
                <c:pt idx="211">
                  <c:v>112.5362964110109</c:v>
                </c:pt>
                <c:pt idx="212">
                  <c:v>113.19769767832025</c:v>
                </c:pt>
                <c:pt idx="213">
                  <c:v>113.19769767832025</c:v>
                </c:pt>
                <c:pt idx="214">
                  <c:v>113.19769767832025</c:v>
                </c:pt>
                <c:pt idx="215">
                  <c:v>112.94926890962357</c:v>
                </c:pt>
                <c:pt idx="216">
                  <c:v>112.7698839805387</c:v>
                </c:pt>
                <c:pt idx="217">
                  <c:v>112.1639758927304</c:v>
                </c:pt>
                <c:pt idx="218">
                  <c:v>112.79956637887648</c:v>
                </c:pt>
                <c:pt idx="219">
                  <c:v>112.73826577361365</c:v>
                </c:pt>
                <c:pt idx="220">
                  <c:v>112.73826577361365</c:v>
                </c:pt>
                <c:pt idx="221">
                  <c:v>112.73826577361365</c:v>
                </c:pt>
                <c:pt idx="222">
                  <c:v>112.52274575090016</c:v>
                </c:pt>
                <c:pt idx="223">
                  <c:v>112.76149547666063</c:v>
                </c:pt>
                <c:pt idx="224">
                  <c:v>112.7918231445275</c:v>
                </c:pt>
                <c:pt idx="225">
                  <c:v>111.40384838747148</c:v>
                </c:pt>
                <c:pt idx="226">
                  <c:v>111.45482468026897</c:v>
                </c:pt>
                <c:pt idx="227">
                  <c:v>111.45482468026897</c:v>
                </c:pt>
                <c:pt idx="228">
                  <c:v>111.45482468026897</c:v>
                </c:pt>
                <c:pt idx="229">
                  <c:v>110.91796043207249</c:v>
                </c:pt>
                <c:pt idx="230">
                  <c:v>110.86311252210051</c:v>
                </c:pt>
                <c:pt idx="231">
                  <c:v>110.07136680991651</c:v>
                </c:pt>
                <c:pt idx="232">
                  <c:v>110.67146747196306</c:v>
                </c:pt>
                <c:pt idx="233">
                  <c:v>111.46966587943785</c:v>
                </c:pt>
                <c:pt idx="234">
                  <c:v>111.46966587943785</c:v>
                </c:pt>
                <c:pt idx="235">
                  <c:v>111.46966587943785</c:v>
                </c:pt>
                <c:pt idx="236">
                  <c:v>111.16832500935644</c:v>
                </c:pt>
                <c:pt idx="237">
                  <c:v>109.69001251822888</c:v>
                </c:pt>
                <c:pt idx="238">
                  <c:v>109.38028314426938</c:v>
                </c:pt>
                <c:pt idx="239">
                  <c:v>109.46416818305008</c:v>
                </c:pt>
                <c:pt idx="240">
                  <c:v>108.84664524371834</c:v>
                </c:pt>
                <c:pt idx="241">
                  <c:v>108.84664524371834</c:v>
                </c:pt>
                <c:pt idx="242">
                  <c:v>108.84664524371834</c:v>
                </c:pt>
                <c:pt idx="243">
                  <c:v>109.47965465174806</c:v>
                </c:pt>
                <c:pt idx="244">
                  <c:v>109.84100558803415</c:v>
                </c:pt>
                <c:pt idx="245">
                  <c:v>110.6153290229329</c:v>
                </c:pt>
                <c:pt idx="246">
                  <c:v>110.7108289132371</c:v>
                </c:pt>
                <c:pt idx="247">
                  <c:v>111.07217984952318</c:v>
                </c:pt>
                <c:pt idx="248">
                  <c:v>111.07217984952318</c:v>
                </c:pt>
                <c:pt idx="249">
                  <c:v>111.07217984952318</c:v>
                </c:pt>
                <c:pt idx="250">
                  <c:v>112.07363815865891</c:v>
                </c:pt>
                <c:pt idx="251">
                  <c:v>113.05186676474766</c:v>
                </c:pt>
                <c:pt idx="252">
                  <c:v>113.54872430214103</c:v>
                </c:pt>
                <c:pt idx="253">
                  <c:v>113.35320763482908</c:v>
                </c:pt>
                <c:pt idx="254">
                  <c:v>113.4067650057429</c:v>
                </c:pt>
                <c:pt idx="255">
                  <c:v>113.4067650057429</c:v>
                </c:pt>
                <c:pt idx="256">
                  <c:v>113.4067650057429</c:v>
                </c:pt>
                <c:pt idx="257">
                  <c:v>114.35143959631938</c:v>
                </c:pt>
                <c:pt idx="258">
                  <c:v>114.40370642817506</c:v>
                </c:pt>
                <c:pt idx="259">
                  <c:v>115.45807683869553</c:v>
                </c:pt>
                <c:pt idx="260">
                  <c:v>116.32015692954947</c:v>
                </c:pt>
                <c:pt idx="261">
                  <c:v>115.58648547498292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'Nokkrir útvaldir sjóðir (gögn)'!$AD$2</c:f>
              <c:strCache>
                <c:ptCount val="1"/>
                <c:pt idx="0">
                  <c:v>Íslandssjóðir Vanguard: US500 Stock Index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'Nokkrir útvaldir sjóðir (gögn)'!$AD$5:$AD$266</c:f>
              <c:numCache>
                <c:ptCount val="262"/>
                <c:pt idx="0">
                  <c:v>100</c:v>
                </c:pt>
                <c:pt idx="1">
                  <c:v>99.7893204359177</c:v>
                </c:pt>
                <c:pt idx="2">
                  <c:v>100.2729735215684</c:v>
                </c:pt>
                <c:pt idx="3">
                  <c:v>100.2729735215684</c:v>
                </c:pt>
                <c:pt idx="4">
                  <c:v>100.2729735215684</c:v>
                </c:pt>
                <c:pt idx="5">
                  <c:v>99.95450441307192</c:v>
                </c:pt>
                <c:pt idx="6">
                  <c:v>99.65073387881374</c:v>
                </c:pt>
                <c:pt idx="7">
                  <c:v>99.91530821510312</c:v>
                </c:pt>
                <c:pt idx="8">
                  <c:v>100.67263475442881</c:v>
                </c:pt>
                <c:pt idx="9">
                  <c:v>100.67263475442881</c:v>
                </c:pt>
                <c:pt idx="10">
                  <c:v>100.67263475442881</c:v>
                </c:pt>
                <c:pt idx="11">
                  <c:v>100.67263475442881</c:v>
                </c:pt>
                <c:pt idx="12">
                  <c:v>100.56274541369486</c:v>
                </c:pt>
                <c:pt idx="13">
                  <c:v>100.67403461864197</c:v>
                </c:pt>
                <c:pt idx="14">
                  <c:v>100.69993210658563</c:v>
                </c:pt>
                <c:pt idx="15">
                  <c:v>101.2675770450266</c:v>
                </c:pt>
                <c:pt idx="16">
                  <c:v>101.61124370936015</c:v>
                </c:pt>
                <c:pt idx="17">
                  <c:v>101.61124370936015</c:v>
                </c:pt>
                <c:pt idx="18">
                  <c:v>101.61124370936015</c:v>
                </c:pt>
                <c:pt idx="19">
                  <c:v>101.60424438829429</c:v>
                </c:pt>
                <c:pt idx="20">
                  <c:v>102.0578003933618</c:v>
                </c:pt>
                <c:pt idx="21">
                  <c:v>102.2096856604909</c:v>
                </c:pt>
                <c:pt idx="22">
                  <c:v>102.21108552470407</c:v>
                </c:pt>
                <c:pt idx="23">
                  <c:v>102.76333195680017</c:v>
                </c:pt>
                <c:pt idx="24">
                  <c:v>102.76333195680017</c:v>
                </c:pt>
                <c:pt idx="25">
                  <c:v>102.76333195680017</c:v>
                </c:pt>
                <c:pt idx="26">
                  <c:v>102.57155055959569</c:v>
                </c:pt>
                <c:pt idx="27">
                  <c:v>103.09719957164151</c:v>
                </c:pt>
                <c:pt idx="28">
                  <c:v>102.7073373882733</c:v>
                </c:pt>
                <c:pt idx="29">
                  <c:v>102.44766257673001</c:v>
                </c:pt>
                <c:pt idx="30">
                  <c:v>103.47586284130435</c:v>
                </c:pt>
                <c:pt idx="31">
                  <c:v>103.47586284130435</c:v>
                </c:pt>
                <c:pt idx="32">
                  <c:v>103.47586284130435</c:v>
                </c:pt>
                <c:pt idx="33">
                  <c:v>102.27967887114946</c:v>
                </c:pt>
                <c:pt idx="34">
                  <c:v>103.35477458686503</c:v>
                </c:pt>
                <c:pt idx="35">
                  <c:v>103.41916834067092</c:v>
                </c:pt>
                <c:pt idx="36">
                  <c:v>103.26028375247597</c:v>
                </c:pt>
                <c:pt idx="37">
                  <c:v>103.84122740094206</c:v>
                </c:pt>
                <c:pt idx="38">
                  <c:v>103.84122740094206</c:v>
                </c:pt>
                <c:pt idx="39">
                  <c:v>103.84122740094206</c:v>
                </c:pt>
                <c:pt idx="40">
                  <c:v>103.77613371502959</c:v>
                </c:pt>
                <c:pt idx="41">
                  <c:v>103.94411742061016</c:v>
                </c:pt>
                <c:pt idx="42">
                  <c:v>104.03650845867945</c:v>
                </c:pt>
                <c:pt idx="43">
                  <c:v>104.11560078672365</c:v>
                </c:pt>
                <c:pt idx="44">
                  <c:v>104.01201083494897</c:v>
                </c:pt>
                <c:pt idx="45">
                  <c:v>104.01201083494897</c:v>
                </c:pt>
                <c:pt idx="46">
                  <c:v>104.01201083494897</c:v>
                </c:pt>
                <c:pt idx="47">
                  <c:v>104.00501151388309</c:v>
                </c:pt>
                <c:pt idx="48">
                  <c:v>104.77703662744707</c:v>
                </c:pt>
                <c:pt idx="49">
                  <c:v>103.47586284130432</c:v>
                </c:pt>
                <c:pt idx="50">
                  <c:v>102.8417243527377</c:v>
                </c:pt>
                <c:pt idx="51">
                  <c:v>103.75233602340565</c:v>
                </c:pt>
                <c:pt idx="52">
                  <c:v>103.75233602340565</c:v>
                </c:pt>
                <c:pt idx="53">
                  <c:v>103.75233602340565</c:v>
                </c:pt>
                <c:pt idx="54">
                  <c:v>101.84712082927948</c:v>
                </c:pt>
                <c:pt idx="55">
                  <c:v>102.47705972520657</c:v>
                </c:pt>
                <c:pt idx="56">
                  <c:v>103.79923147454687</c:v>
                </c:pt>
                <c:pt idx="57">
                  <c:v>103.7096401649039</c:v>
                </c:pt>
                <c:pt idx="58">
                  <c:v>103.9490169453562</c:v>
                </c:pt>
                <c:pt idx="59">
                  <c:v>103.9490169453562</c:v>
                </c:pt>
                <c:pt idx="60">
                  <c:v>103.9490169453562</c:v>
                </c:pt>
                <c:pt idx="61">
                  <c:v>104.42427084572788</c:v>
                </c:pt>
                <c:pt idx="62">
                  <c:v>105.42237402971902</c:v>
                </c:pt>
                <c:pt idx="63">
                  <c:v>105.55536112997031</c:v>
                </c:pt>
                <c:pt idx="64">
                  <c:v>105.75344191613405</c:v>
                </c:pt>
                <c:pt idx="65">
                  <c:v>106.23009568071888</c:v>
                </c:pt>
                <c:pt idx="66">
                  <c:v>106.23009568071888</c:v>
                </c:pt>
                <c:pt idx="67">
                  <c:v>106.23009568071888</c:v>
                </c:pt>
                <c:pt idx="68">
                  <c:v>106.5758621413722</c:v>
                </c:pt>
                <c:pt idx="69">
                  <c:v>106.32108685457503</c:v>
                </c:pt>
                <c:pt idx="70">
                  <c:v>106.48487096751606</c:v>
                </c:pt>
                <c:pt idx="71">
                  <c:v>107.0784133939007</c:v>
                </c:pt>
                <c:pt idx="72">
                  <c:v>106.9020305030411</c:v>
                </c:pt>
                <c:pt idx="73">
                  <c:v>106.9020305030411</c:v>
                </c:pt>
                <c:pt idx="74">
                  <c:v>106.9020305030411</c:v>
                </c:pt>
                <c:pt idx="75">
                  <c:v>106.30918800876306</c:v>
                </c:pt>
                <c:pt idx="76">
                  <c:v>106.05021312932637</c:v>
                </c:pt>
                <c:pt idx="77">
                  <c:v>106.75574469276471</c:v>
                </c:pt>
                <c:pt idx="78">
                  <c:v>105.8724303742536</c:v>
                </c:pt>
                <c:pt idx="79">
                  <c:v>106.63115677779247</c:v>
                </c:pt>
                <c:pt idx="80">
                  <c:v>106.63115677779247</c:v>
                </c:pt>
                <c:pt idx="81">
                  <c:v>106.63115677779247</c:v>
                </c:pt>
                <c:pt idx="82">
                  <c:v>106.26789201447451</c:v>
                </c:pt>
                <c:pt idx="83">
                  <c:v>107.1176095918695</c:v>
                </c:pt>
                <c:pt idx="84">
                  <c:v>107.05671549859653</c:v>
                </c:pt>
                <c:pt idx="85">
                  <c:v>107.48857360835989</c:v>
                </c:pt>
                <c:pt idx="86">
                  <c:v>107.48857360835989</c:v>
                </c:pt>
                <c:pt idx="87">
                  <c:v>107.48857360835989</c:v>
                </c:pt>
                <c:pt idx="88">
                  <c:v>107.48857360835989</c:v>
                </c:pt>
                <c:pt idx="89">
                  <c:v>107.00702031902895</c:v>
                </c:pt>
                <c:pt idx="90">
                  <c:v>107.55926675112505</c:v>
                </c:pt>
                <c:pt idx="91">
                  <c:v>106.43657565216165</c:v>
                </c:pt>
                <c:pt idx="92">
                  <c:v>106.86983362613816</c:v>
                </c:pt>
                <c:pt idx="93">
                  <c:v>106.40647857157846</c:v>
                </c:pt>
                <c:pt idx="94">
                  <c:v>106.40647857157846</c:v>
                </c:pt>
                <c:pt idx="95">
                  <c:v>106.40647857157846</c:v>
                </c:pt>
                <c:pt idx="96">
                  <c:v>107.09661162867191</c:v>
                </c:pt>
                <c:pt idx="97">
                  <c:v>107.4724751699084</c:v>
                </c:pt>
                <c:pt idx="98">
                  <c:v>108.78764759818286</c:v>
                </c:pt>
                <c:pt idx="99">
                  <c:v>109.17750978155108</c:v>
                </c:pt>
                <c:pt idx="100">
                  <c:v>108.86254033358753</c:v>
                </c:pt>
                <c:pt idx="101">
                  <c:v>108.86254033358753</c:v>
                </c:pt>
                <c:pt idx="102">
                  <c:v>108.86254033358753</c:v>
                </c:pt>
                <c:pt idx="103">
                  <c:v>106.35468359569111</c:v>
                </c:pt>
                <c:pt idx="104">
                  <c:v>107.8784357917281</c:v>
                </c:pt>
                <c:pt idx="105">
                  <c:v>106.3308859040672</c:v>
                </c:pt>
                <c:pt idx="106">
                  <c:v>105.61695515534984</c:v>
                </c:pt>
                <c:pt idx="107">
                  <c:v>106.55206444974829</c:v>
                </c:pt>
                <c:pt idx="108">
                  <c:v>106.55206444974829</c:v>
                </c:pt>
                <c:pt idx="109">
                  <c:v>106.55206444974829</c:v>
                </c:pt>
                <c:pt idx="110">
                  <c:v>107.04411672067802</c:v>
                </c:pt>
                <c:pt idx="111">
                  <c:v>108.1577087022558</c:v>
                </c:pt>
                <c:pt idx="112">
                  <c:v>108.16610788753482</c:v>
                </c:pt>
                <c:pt idx="113">
                  <c:v>108.60356545415085</c:v>
                </c:pt>
                <c:pt idx="114">
                  <c:v>108.4019850074542</c:v>
                </c:pt>
                <c:pt idx="115">
                  <c:v>108.4019850074542</c:v>
                </c:pt>
                <c:pt idx="116">
                  <c:v>108.4019850074542</c:v>
                </c:pt>
                <c:pt idx="117">
                  <c:v>109.17540998523137</c:v>
                </c:pt>
                <c:pt idx="118">
                  <c:v>109.44488384626685</c:v>
                </c:pt>
                <c:pt idx="119">
                  <c:v>108.42858242750448</c:v>
                </c:pt>
                <c:pt idx="120">
                  <c:v>109.45118323522613</c:v>
                </c:pt>
                <c:pt idx="121">
                  <c:v>110.61027080373199</c:v>
                </c:pt>
                <c:pt idx="122">
                  <c:v>110.61027080373199</c:v>
                </c:pt>
                <c:pt idx="123">
                  <c:v>110.61027080373199</c:v>
                </c:pt>
                <c:pt idx="124">
                  <c:v>110.81675077517474</c:v>
                </c:pt>
                <c:pt idx="125">
                  <c:v>111.39699449153426</c:v>
                </c:pt>
                <c:pt idx="126">
                  <c:v>111.89044662667716</c:v>
                </c:pt>
                <c:pt idx="127">
                  <c:v>111.51248328912091</c:v>
                </c:pt>
                <c:pt idx="128">
                  <c:v>111.99263671423866</c:v>
                </c:pt>
                <c:pt idx="129">
                  <c:v>111.99263671423866</c:v>
                </c:pt>
                <c:pt idx="130">
                  <c:v>111.99263671423866</c:v>
                </c:pt>
                <c:pt idx="131">
                  <c:v>111.99893610319795</c:v>
                </c:pt>
                <c:pt idx="132">
                  <c:v>113.14962448642478</c:v>
                </c:pt>
                <c:pt idx="133">
                  <c:v>113.7487663696621</c:v>
                </c:pt>
                <c:pt idx="134">
                  <c:v>113.18182136332771</c:v>
                </c:pt>
                <c:pt idx="135">
                  <c:v>114.38920424718799</c:v>
                </c:pt>
                <c:pt idx="136">
                  <c:v>114.38920424718799</c:v>
                </c:pt>
                <c:pt idx="137">
                  <c:v>114.38920424718799</c:v>
                </c:pt>
                <c:pt idx="138">
                  <c:v>114.30451246229111</c:v>
                </c:pt>
                <c:pt idx="139">
                  <c:v>114.45569779731362</c:v>
                </c:pt>
                <c:pt idx="140">
                  <c:v>113.51708884238225</c:v>
                </c:pt>
                <c:pt idx="141">
                  <c:v>113.19372020913968</c:v>
                </c:pt>
                <c:pt idx="142">
                  <c:v>113.13212618376014</c:v>
                </c:pt>
                <c:pt idx="143">
                  <c:v>113.13212618376014</c:v>
                </c:pt>
                <c:pt idx="144">
                  <c:v>113.13212618376014</c:v>
                </c:pt>
                <c:pt idx="145">
                  <c:v>113.12512686269427</c:v>
                </c:pt>
                <c:pt idx="146">
                  <c:v>113.83625788298531</c:v>
                </c:pt>
                <c:pt idx="147">
                  <c:v>113.04883426307644</c:v>
                </c:pt>
                <c:pt idx="148">
                  <c:v>113.47439298388052</c:v>
                </c:pt>
                <c:pt idx="149">
                  <c:v>111.84845070028204</c:v>
                </c:pt>
                <c:pt idx="150">
                  <c:v>111.84845070028204</c:v>
                </c:pt>
                <c:pt idx="151">
                  <c:v>111.84845070028204</c:v>
                </c:pt>
                <c:pt idx="152">
                  <c:v>112.51128640521867</c:v>
                </c:pt>
                <c:pt idx="153">
                  <c:v>111.89394628721011</c:v>
                </c:pt>
                <c:pt idx="154">
                  <c:v>110.36809429485336</c:v>
                </c:pt>
                <c:pt idx="155">
                  <c:v>111.31440250295718</c:v>
                </c:pt>
                <c:pt idx="156">
                  <c:v>112.7380644077524</c:v>
                </c:pt>
                <c:pt idx="157">
                  <c:v>112.7380644077524</c:v>
                </c:pt>
                <c:pt idx="158">
                  <c:v>112.7380644077524</c:v>
                </c:pt>
                <c:pt idx="159">
                  <c:v>112.7002680739968</c:v>
                </c:pt>
                <c:pt idx="160">
                  <c:v>111.55447921551607</c:v>
                </c:pt>
                <c:pt idx="161">
                  <c:v>110.63056883482298</c:v>
                </c:pt>
                <c:pt idx="162">
                  <c:v>112.2789089458322</c:v>
                </c:pt>
                <c:pt idx="163">
                  <c:v>111.61397344457583</c:v>
                </c:pt>
                <c:pt idx="164">
                  <c:v>111.61397344457583</c:v>
                </c:pt>
                <c:pt idx="165">
                  <c:v>111.61397344457583</c:v>
                </c:pt>
                <c:pt idx="166">
                  <c:v>112.45529183669181</c:v>
                </c:pt>
                <c:pt idx="167">
                  <c:v>113.32880710571072</c:v>
                </c:pt>
                <c:pt idx="168">
                  <c:v>111.75815945853249</c:v>
                </c:pt>
                <c:pt idx="169">
                  <c:v>108.97242967432156</c:v>
                </c:pt>
                <c:pt idx="170">
                  <c:v>109.25730204170193</c:v>
                </c:pt>
                <c:pt idx="171">
                  <c:v>109.25730204170193</c:v>
                </c:pt>
                <c:pt idx="172">
                  <c:v>109.25730204170193</c:v>
                </c:pt>
                <c:pt idx="173">
                  <c:v>107.93443036025504</c:v>
                </c:pt>
                <c:pt idx="174">
                  <c:v>108.96753014957547</c:v>
                </c:pt>
                <c:pt idx="175">
                  <c:v>110.02232783420006</c:v>
                </c:pt>
                <c:pt idx="176">
                  <c:v>110.70126197758816</c:v>
                </c:pt>
                <c:pt idx="177">
                  <c:v>110.21760889193746</c:v>
                </c:pt>
                <c:pt idx="178">
                  <c:v>110.21760889193746</c:v>
                </c:pt>
                <c:pt idx="179">
                  <c:v>110.21760889193746</c:v>
                </c:pt>
                <c:pt idx="180">
                  <c:v>110.82375009624064</c:v>
                </c:pt>
                <c:pt idx="181">
                  <c:v>110.77895444141915</c:v>
                </c:pt>
                <c:pt idx="182">
                  <c:v>110.86924568316869</c:v>
                </c:pt>
                <c:pt idx="183">
                  <c:v>110.86784581895552</c:v>
                </c:pt>
                <c:pt idx="184">
                  <c:v>111.99753623898476</c:v>
                </c:pt>
                <c:pt idx="185">
                  <c:v>111.99753623898476</c:v>
                </c:pt>
                <c:pt idx="186">
                  <c:v>111.99753623898476</c:v>
                </c:pt>
                <c:pt idx="187">
                  <c:v>112.60227757907475</c:v>
                </c:pt>
                <c:pt idx="188">
                  <c:v>113.41349889060753</c:v>
                </c:pt>
                <c:pt idx="189">
                  <c:v>113.43729658223147</c:v>
                </c:pt>
                <c:pt idx="190">
                  <c:v>114.97994694514624</c:v>
                </c:pt>
                <c:pt idx="191">
                  <c:v>115.32781320211933</c:v>
                </c:pt>
                <c:pt idx="192">
                  <c:v>115.32781320211933</c:v>
                </c:pt>
                <c:pt idx="193">
                  <c:v>115.32781320211933</c:v>
                </c:pt>
                <c:pt idx="194">
                  <c:v>115.48459799399451</c:v>
                </c:pt>
                <c:pt idx="195">
                  <c:v>115.05273988423114</c:v>
                </c:pt>
                <c:pt idx="196">
                  <c:v>115.3775083816869</c:v>
                </c:pt>
                <c:pt idx="197">
                  <c:v>115.96195169068591</c:v>
                </c:pt>
                <c:pt idx="198">
                  <c:v>116.15163329157063</c:v>
                </c:pt>
                <c:pt idx="199">
                  <c:v>116.15163329157063</c:v>
                </c:pt>
                <c:pt idx="200">
                  <c:v>116.15163329157063</c:v>
                </c:pt>
                <c:pt idx="201">
                  <c:v>116.37911122621095</c:v>
                </c:pt>
                <c:pt idx="202">
                  <c:v>116.1621322731694</c:v>
                </c:pt>
                <c:pt idx="203">
                  <c:v>115.7190752497007</c:v>
                </c:pt>
                <c:pt idx="204">
                  <c:v>116.0109469381469</c:v>
                </c:pt>
                <c:pt idx="205">
                  <c:v>116.10613770464255</c:v>
                </c:pt>
                <c:pt idx="206">
                  <c:v>116.10613770464255</c:v>
                </c:pt>
                <c:pt idx="207">
                  <c:v>116.10613770464255</c:v>
                </c:pt>
                <c:pt idx="208">
                  <c:v>115.6693800701331</c:v>
                </c:pt>
                <c:pt idx="209">
                  <c:v>115.71417572495457</c:v>
                </c:pt>
                <c:pt idx="210">
                  <c:v>115.70507660756896</c:v>
                </c:pt>
                <c:pt idx="211">
                  <c:v>117.16023545716057</c:v>
                </c:pt>
                <c:pt idx="212">
                  <c:v>117.35621644700454</c:v>
                </c:pt>
                <c:pt idx="213">
                  <c:v>117.35621644700454</c:v>
                </c:pt>
                <c:pt idx="214">
                  <c:v>117.35621644700454</c:v>
                </c:pt>
                <c:pt idx="215">
                  <c:v>117.18333321667788</c:v>
                </c:pt>
                <c:pt idx="216">
                  <c:v>116.51279825856882</c:v>
                </c:pt>
                <c:pt idx="217">
                  <c:v>116.09353892672402</c:v>
                </c:pt>
                <c:pt idx="218">
                  <c:v>116.55969370971006</c:v>
                </c:pt>
                <c:pt idx="219">
                  <c:v>116.15513295210356</c:v>
                </c:pt>
                <c:pt idx="220">
                  <c:v>116.15513295210356</c:v>
                </c:pt>
                <c:pt idx="221">
                  <c:v>116.15513295210356</c:v>
                </c:pt>
                <c:pt idx="222">
                  <c:v>116.01864619131936</c:v>
                </c:pt>
                <c:pt idx="223">
                  <c:v>116.35531353458707</c:v>
                </c:pt>
                <c:pt idx="224">
                  <c:v>115.76667063294853</c:v>
                </c:pt>
                <c:pt idx="225">
                  <c:v>114.12253011457881</c:v>
                </c:pt>
                <c:pt idx="226">
                  <c:v>113.74666657334231</c:v>
                </c:pt>
                <c:pt idx="227">
                  <c:v>113.74666657334231</c:v>
                </c:pt>
                <c:pt idx="228">
                  <c:v>113.74666657334231</c:v>
                </c:pt>
                <c:pt idx="229">
                  <c:v>113.07613161523324</c:v>
                </c:pt>
                <c:pt idx="230">
                  <c:v>113.50938958920975</c:v>
                </c:pt>
                <c:pt idx="231">
                  <c:v>112.85215334112583</c:v>
                </c:pt>
                <c:pt idx="232">
                  <c:v>113.82645883349306</c:v>
                </c:pt>
                <c:pt idx="233">
                  <c:v>114.28561429541327</c:v>
                </c:pt>
                <c:pt idx="234">
                  <c:v>114.28561429541327</c:v>
                </c:pt>
                <c:pt idx="235">
                  <c:v>114.28561429541327</c:v>
                </c:pt>
                <c:pt idx="236">
                  <c:v>113.81805964821403</c:v>
                </c:pt>
                <c:pt idx="237">
                  <c:v>112.00733528847694</c:v>
                </c:pt>
                <c:pt idx="238">
                  <c:v>112.32860412539975</c:v>
                </c:pt>
                <c:pt idx="239">
                  <c:v>112.55818185635982</c:v>
                </c:pt>
                <c:pt idx="240">
                  <c:v>112.20681593885382</c:v>
                </c:pt>
                <c:pt idx="241">
                  <c:v>112.20681593885382</c:v>
                </c:pt>
                <c:pt idx="242">
                  <c:v>112.20681593885382</c:v>
                </c:pt>
                <c:pt idx="243">
                  <c:v>112.20121648200116</c:v>
                </c:pt>
                <c:pt idx="244">
                  <c:v>112.67157085762672</c:v>
                </c:pt>
                <c:pt idx="245">
                  <c:v>113.60248055938564</c:v>
                </c:pt>
                <c:pt idx="246">
                  <c:v>113.73826738806326</c:v>
                </c:pt>
                <c:pt idx="247">
                  <c:v>113.75226603019496</c:v>
                </c:pt>
                <c:pt idx="248">
                  <c:v>113.75226603019496</c:v>
                </c:pt>
                <c:pt idx="249">
                  <c:v>113.75226603019496</c:v>
                </c:pt>
                <c:pt idx="250">
                  <c:v>114.88615604286376</c:v>
                </c:pt>
                <c:pt idx="251">
                  <c:v>115.72957423129947</c:v>
                </c:pt>
                <c:pt idx="252">
                  <c:v>116.09283899461742</c:v>
                </c:pt>
                <c:pt idx="253">
                  <c:v>115.72117504602043</c:v>
                </c:pt>
                <c:pt idx="254">
                  <c:v>116.02984510502472</c:v>
                </c:pt>
                <c:pt idx="255">
                  <c:v>116.02984510502472</c:v>
                </c:pt>
                <c:pt idx="256">
                  <c:v>116.02984510502472</c:v>
                </c:pt>
                <c:pt idx="257">
                  <c:v>116.68428162468231</c:v>
                </c:pt>
                <c:pt idx="258">
                  <c:v>117.17493403139886</c:v>
                </c:pt>
                <c:pt idx="259">
                  <c:v>118.5992958683007</c:v>
                </c:pt>
                <c:pt idx="260">
                  <c:v>118.38581657579206</c:v>
                </c:pt>
                <c:pt idx="261">
                  <c:v>117.52629994890486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'Nokkrir útvaldir sjóðir (gögn)'!$AE$2</c:f>
              <c:strCache>
                <c:ptCount val="1"/>
                <c:pt idx="0">
                  <c:v>Íslandssjóðir Alþjóða Vaxtarsjóðurinn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'Nokkrir útvaldir sjóðir (gögn)'!$AE$5:$AE$266</c:f>
              <c:numCache>
                <c:ptCount val="262"/>
                <c:pt idx="0">
                  <c:v>100</c:v>
                </c:pt>
                <c:pt idx="1">
                  <c:v>100.89724235749138</c:v>
                </c:pt>
                <c:pt idx="2">
                  <c:v>101.66393453120396</c:v>
                </c:pt>
                <c:pt idx="3">
                  <c:v>101.66393453120396</c:v>
                </c:pt>
                <c:pt idx="4">
                  <c:v>101.66393453120396</c:v>
                </c:pt>
                <c:pt idx="5">
                  <c:v>101.46802921250463</c:v>
                </c:pt>
                <c:pt idx="6">
                  <c:v>100.75900804272376</c:v>
                </c:pt>
                <c:pt idx="7">
                  <c:v>101.40987795038613</c:v>
                </c:pt>
                <c:pt idx="8">
                  <c:v>101.96565673706183</c:v>
                </c:pt>
                <c:pt idx="9">
                  <c:v>101.40827708976344</c:v>
                </c:pt>
                <c:pt idx="10">
                  <c:v>101.40827708976344</c:v>
                </c:pt>
                <c:pt idx="11">
                  <c:v>101.40827708976344</c:v>
                </c:pt>
                <c:pt idx="12">
                  <c:v>101.03723761894393</c:v>
                </c:pt>
                <c:pt idx="13">
                  <c:v>101.07890001664894</c:v>
                </c:pt>
                <c:pt idx="14">
                  <c:v>101.33779920085038</c:v>
                </c:pt>
                <c:pt idx="15">
                  <c:v>101.79552527438751</c:v>
                </c:pt>
                <c:pt idx="16">
                  <c:v>102.11281584980085</c:v>
                </c:pt>
                <c:pt idx="17">
                  <c:v>102.11281584980085</c:v>
                </c:pt>
                <c:pt idx="18">
                  <c:v>102.11281584980085</c:v>
                </c:pt>
                <c:pt idx="19">
                  <c:v>101.90714528130323</c:v>
                </c:pt>
                <c:pt idx="20">
                  <c:v>101.79776647925924</c:v>
                </c:pt>
                <c:pt idx="21">
                  <c:v>102.62613180846022</c:v>
                </c:pt>
                <c:pt idx="22">
                  <c:v>102.22915839555343</c:v>
                </c:pt>
                <c:pt idx="23">
                  <c:v>102.24536710935796</c:v>
                </c:pt>
                <c:pt idx="24">
                  <c:v>102.24536710935796</c:v>
                </c:pt>
                <c:pt idx="25">
                  <c:v>102.24536710935796</c:v>
                </c:pt>
                <c:pt idx="26">
                  <c:v>102.12086017442975</c:v>
                </c:pt>
                <c:pt idx="27">
                  <c:v>102.83552437790553</c:v>
                </c:pt>
                <c:pt idx="28">
                  <c:v>102.73362959927253</c:v>
                </c:pt>
                <c:pt idx="29">
                  <c:v>100.84645505423713</c:v>
                </c:pt>
                <c:pt idx="30">
                  <c:v>100.98432917536464</c:v>
                </c:pt>
                <c:pt idx="31">
                  <c:v>100.98432917536464</c:v>
                </c:pt>
                <c:pt idx="32">
                  <c:v>100.98432917536464</c:v>
                </c:pt>
                <c:pt idx="33">
                  <c:v>100.54773446204676</c:v>
                </c:pt>
                <c:pt idx="34">
                  <c:v>100.97928646440323</c:v>
                </c:pt>
                <c:pt idx="35">
                  <c:v>101.18691808716363</c:v>
                </c:pt>
                <c:pt idx="36">
                  <c:v>101.06917478836618</c:v>
                </c:pt>
                <c:pt idx="37">
                  <c:v>101.90854603434802</c:v>
                </c:pt>
                <c:pt idx="38">
                  <c:v>101.90854603434802</c:v>
                </c:pt>
                <c:pt idx="39">
                  <c:v>101.90854603434802</c:v>
                </c:pt>
                <c:pt idx="40">
                  <c:v>102.53984542089823</c:v>
                </c:pt>
                <c:pt idx="41">
                  <c:v>102.13490772639366</c:v>
                </c:pt>
                <c:pt idx="42">
                  <c:v>102.0586267177234</c:v>
                </c:pt>
                <c:pt idx="43">
                  <c:v>102.98144282366196</c:v>
                </c:pt>
                <c:pt idx="44">
                  <c:v>102.90964422473519</c:v>
                </c:pt>
                <c:pt idx="45">
                  <c:v>102.90964422473519</c:v>
                </c:pt>
                <c:pt idx="46">
                  <c:v>102.90964422473519</c:v>
                </c:pt>
                <c:pt idx="47">
                  <c:v>102.95750995735304</c:v>
                </c:pt>
                <c:pt idx="48">
                  <c:v>103.39590563887143</c:v>
                </c:pt>
                <c:pt idx="49">
                  <c:v>102.4319874364458</c:v>
                </c:pt>
                <c:pt idx="50">
                  <c:v>102.10953408552433</c:v>
                </c:pt>
                <c:pt idx="51">
                  <c:v>100.22584141234324</c:v>
                </c:pt>
                <c:pt idx="52">
                  <c:v>100.22584141234324</c:v>
                </c:pt>
                <c:pt idx="53">
                  <c:v>100.22584141234324</c:v>
                </c:pt>
                <c:pt idx="54">
                  <c:v>99.30450610248064</c:v>
                </c:pt>
                <c:pt idx="55">
                  <c:v>99.33248114186183</c:v>
                </c:pt>
                <c:pt idx="56">
                  <c:v>99.14786189055232</c:v>
                </c:pt>
                <c:pt idx="57">
                  <c:v>99.01891256739619</c:v>
                </c:pt>
                <c:pt idx="58">
                  <c:v>97.40708604946015</c:v>
                </c:pt>
                <c:pt idx="59">
                  <c:v>97.40708604946015</c:v>
                </c:pt>
                <c:pt idx="60">
                  <c:v>97.40708604946015</c:v>
                </c:pt>
                <c:pt idx="61">
                  <c:v>97.59482697898386</c:v>
                </c:pt>
                <c:pt idx="62">
                  <c:v>98.5748738521829</c:v>
                </c:pt>
                <c:pt idx="63">
                  <c:v>99.3005839939551</c:v>
                </c:pt>
                <c:pt idx="64">
                  <c:v>99.95117375100848</c:v>
                </c:pt>
                <c:pt idx="65">
                  <c:v>100.80835457141754</c:v>
                </c:pt>
                <c:pt idx="66">
                  <c:v>100.80835457141754</c:v>
                </c:pt>
                <c:pt idx="67">
                  <c:v>100.80835457141754</c:v>
                </c:pt>
                <c:pt idx="68">
                  <c:v>101.54202899478754</c:v>
                </c:pt>
                <c:pt idx="69">
                  <c:v>101.40811700370114</c:v>
                </c:pt>
                <c:pt idx="70">
                  <c:v>101.15566128350596</c:v>
                </c:pt>
                <c:pt idx="71">
                  <c:v>101.60826460305054</c:v>
                </c:pt>
                <c:pt idx="72">
                  <c:v>100.10781796293682</c:v>
                </c:pt>
                <c:pt idx="73">
                  <c:v>100.10781796293682</c:v>
                </c:pt>
                <c:pt idx="74">
                  <c:v>100.10781796293682</c:v>
                </c:pt>
                <c:pt idx="75">
                  <c:v>99.90999161149028</c:v>
                </c:pt>
                <c:pt idx="76">
                  <c:v>99.62812007735354</c:v>
                </c:pt>
                <c:pt idx="77">
                  <c:v>99.69399549197644</c:v>
                </c:pt>
                <c:pt idx="78">
                  <c:v>98.84297798496468</c:v>
                </c:pt>
                <c:pt idx="79">
                  <c:v>97.89823008849554</c:v>
                </c:pt>
                <c:pt idx="80">
                  <c:v>97.89823008849554</c:v>
                </c:pt>
                <c:pt idx="81">
                  <c:v>97.89823008849554</c:v>
                </c:pt>
                <c:pt idx="82">
                  <c:v>97.44378577923487</c:v>
                </c:pt>
                <c:pt idx="83">
                  <c:v>98.15861006877294</c:v>
                </c:pt>
                <c:pt idx="84">
                  <c:v>98.538374229986</c:v>
                </c:pt>
                <c:pt idx="85">
                  <c:v>98.538374229986</c:v>
                </c:pt>
                <c:pt idx="86">
                  <c:v>98.538374229986</c:v>
                </c:pt>
                <c:pt idx="87">
                  <c:v>98.538374229986</c:v>
                </c:pt>
                <c:pt idx="88">
                  <c:v>98.538374229986</c:v>
                </c:pt>
                <c:pt idx="89">
                  <c:v>98.538374229986</c:v>
                </c:pt>
                <c:pt idx="90">
                  <c:v>97.98443643302636</c:v>
                </c:pt>
                <c:pt idx="91">
                  <c:v>97.64337307736636</c:v>
                </c:pt>
                <c:pt idx="92">
                  <c:v>97.30206959261295</c:v>
                </c:pt>
                <c:pt idx="93">
                  <c:v>94.19331832793306</c:v>
                </c:pt>
                <c:pt idx="94">
                  <c:v>94.19331832793306</c:v>
                </c:pt>
                <c:pt idx="95">
                  <c:v>94.19331832793306</c:v>
                </c:pt>
                <c:pt idx="96">
                  <c:v>93.0948077686564</c:v>
                </c:pt>
                <c:pt idx="97">
                  <c:v>93.59695772447265</c:v>
                </c:pt>
                <c:pt idx="98">
                  <c:v>94.36917286733345</c:v>
                </c:pt>
                <c:pt idx="99">
                  <c:v>94.80316618213948</c:v>
                </c:pt>
                <c:pt idx="100">
                  <c:v>94.40763354379311</c:v>
                </c:pt>
                <c:pt idx="101">
                  <c:v>94.40763354379311</c:v>
                </c:pt>
                <c:pt idx="102">
                  <c:v>94.40763354379311</c:v>
                </c:pt>
                <c:pt idx="103">
                  <c:v>92.4920437227053</c:v>
                </c:pt>
                <c:pt idx="104">
                  <c:v>92.40655776545468</c:v>
                </c:pt>
                <c:pt idx="105">
                  <c:v>91.40774080145484</c:v>
                </c:pt>
                <c:pt idx="106">
                  <c:v>91.3738025562542</c:v>
                </c:pt>
                <c:pt idx="107">
                  <c:v>91.11118137110508</c:v>
                </c:pt>
                <c:pt idx="108">
                  <c:v>91.11118137110508</c:v>
                </c:pt>
                <c:pt idx="109">
                  <c:v>91.11118137110508</c:v>
                </c:pt>
                <c:pt idx="110">
                  <c:v>91.88967989190986</c:v>
                </c:pt>
                <c:pt idx="111">
                  <c:v>92.46715034002277</c:v>
                </c:pt>
                <c:pt idx="112">
                  <c:v>93.30460055325742</c:v>
                </c:pt>
                <c:pt idx="113">
                  <c:v>93.30460055325742</c:v>
                </c:pt>
                <c:pt idx="114">
                  <c:v>93.29455515285015</c:v>
                </c:pt>
                <c:pt idx="115">
                  <c:v>93.29455515285015</c:v>
                </c:pt>
                <c:pt idx="116">
                  <c:v>93.29455515285015</c:v>
                </c:pt>
                <c:pt idx="117">
                  <c:v>93.69537063125135</c:v>
                </c:pt>
                <c:pt idx="118">
                  <c:v>93.62845465722371</c:v>
                </c:pt>
                <c:pt idx="119">
                  <c:v>93.62845465722371</c:v>
                </c:pt>
                <c:pt idx="120">
                  <c:v>93.35390706043569</c:v>
                </c:pt>
                <c:pt idx="121">
                  <c:v>94.05444366891642</c:v>
                </c:pt>
                <c:pt idx="122">
                  <c:v>94.05444366891642</c:v>
                </c:pt>
                <c:pt idx="123">
                  <c:v>94.05444366891642</c:v>
                </c:pt>
                <c:pt idx="124">
                  <c:v>94.40287098344069</c:v>
                </c:pt>
                <c:pt idx="125">
                  <c:v>95.27013722577259</c:v>
                </c:pt>
                <c:pt idx="126">
                  <c:v>96.38673751008542</c:v>
                </c:pt>
                <c:pt idx="127">
                  <c:v>96.38673751008542</c:v>
                </c:pt>
                <c:pt idx="128">
                  <c:v>98.04430862031428</c:v>
                </c:pt>
                <c:pt idx="129">
                  <c:v>98.04430862031428</c:v>
                </c:pt>
                <c:pt idx="130">
                  <c:v>98.04430862031428</c:v>
                </c:pt>
                <c:pt idx="131">
                  <c:v>98.78730805681134</c:v>
                </c:pt>
                <c:pt idx="132">
                  <c:v>101.06297145345337</c:v>
                </c:pt>
                <c:pt idx="133">
                  <c:v>102.01272203936836</c:v>
                </c:pt>
                <c:pt idx="134">
                  <c:v>101.49340285337395</c:v>
                </c:pt>
                <c:pt idx="135">
                  <c:v>102.01032074843434</c:v>
                </c:pt>
                <c:pt idx="136">
                  <c:v>102.01032074843434</c:v>
                </c:pt>
                <c:pt idx="137">
                  <c:v>102.01032074843434</c:v>
                </c:pt>
                <c:pt idx="138">
                  <c:v>102.01032074843434</c:v>
                </c:pt>
                <c:pt idx="139">
                  <c:v>102.21635151057205</c:v>
                </c:pt>
                <c:pt idx="140">
                  <c:v>101.87584845613</c:v>
                </c:pt>
                <c:pt idx="141">
                  <c:v>101.72496734244328</c:v>
                </c:pt>
                <c:pt idx="142">
                  <c:v>101.24386870381515</c:v>
                </c:pt>
                <c:pt idx="143">
                  <c:v>101.24386870381515</c:v>
                </c:pt>
                <c:pt idx="144">
                  <c:v>101.24386870381515</c:v>
                </c:pt>
                <c:pt idx="145">
                  <c:v>101.60138090237308</c:v>
                </c:pt>
                <c:pt idx="146">
                  <c:v>102.3881638769002</c:v>
                </c:pt>
                <c:pt idx="147">
                  <c:v>100.93174090390991</c:v>
                </c:pt>
                <c:pt idx="148">
                  <c:v>100.35539105823288</c:v>
                </c:pt>
                <c:pt idx="149">
                  <c:v>99.22482326498722</c:v>
                </c:pt>
                <c:pt idx="150">
                  <c:v>99.22482326498722</c:v>
                </c:pt>
                <c:pt idx="151">
                  <c:v>99.22482326498722</c:v>
                </c:pt>
                <c:pt idx="152">
                  <c:v>98.82240692596336</c:v>
                </c:pt>
                <c:pt idx="153">
                  <c:v>98.61969794961767</c:v>
                </c:pt>
                <c:pt idx="154">
                  <c:v>97.66058232906008</c:v>
                </c:pt>
                <c:pt idx="155">
                  <c:v>96.88272415250435</c:v>
                </c:pt>
                <c:pt idx="156">
                  <c:v>96.27051502887949</c:v>
                </c:pt>
                <c:pt idx="157">
                  <c:v>96.27051502887949</c:v>
                </c:pt>
                <c:pt idx="158">
                  <c:v>96.27051502887949</c:v>
                </c:pt>
                <c:pt idx="159">
                  <c:v>96.79263572096356</c:v>
                </c:pt>
                <c:pt idx="160">
                  <c:v>95.1939362601334</c:v>
                </c:pt>
                <c:pt idx="161">
                  <c:v>95.153234378802</c:v>
                </c:pt>
                <c:pt idx="162">
                  <c:v>94.83582373884195</c:v>
                </c:pt>
                <c:pt idx="163">
                  <c:v>96.14892966458764</c:v>
                </c:pt>
                <c:pt idx="164">
                  <c:v>96.14892966458764</c:v>
                </c:pt>
                <c:pt idx="165">
                  <c:v>96.14892966458764</c:v>
                </c:pt>
                <c:pt idx="166">
                  <c:v>96.14892966458764</c:v>
                </c:pt>
                <c:pt idx="167">
                  <c:v>95.95810707836529</c:v>
                </c:pt>
                <c:pt idx="168">
                  <c:v>95.2830641753006</c:v>
                </c:pt>
                <c:pt idx="169">
                  <c:v>94.62527054544519</c:v>
                </c:pt>
                <c:pt idx="170">
                  <c:v>94.04251725727748</c:v>
                </c:pt>
                <c:pt idx="171">
                  <c:v>94.04251725727748</c:v>
                </c:pt>
                <c:pt idx="172">
                  <c:v>94.04251725727748</c:v>
                </c:pt>
                <c:pt idx="173">
                  <c:v>93.21002971197312</c:v>
                </c:pt>
                <c:pt idx="174">
                  <c:v>93.83492565603265</c:v>
                </c:pt>
                <c:pt idx="175">
                  <c:v>94.82097575656671</c:v>
                </c:pt>
                <c:pt idx="176">
                  <c:v>95.51927116017568</c:v>
                </c:pt>
                <c:pt idx="177">
                  <c:v>95.71693742555995</c:v>
                </c:pt>
                <c:pt idx="178">
                  <c:v>95.71693742555995</c:v>
                </c:pt>
                <c:pt idx="179">
                  <c:v>95.71693742555995</c:v>
                </c:pt>
                <c:pt idx="180">
                  <c:v>96.44745014920018</c:v>
                </c:pt>
                <c:pt idx="181">
                  <c:v>96.63703206843995</c:v>
                </c:pt>
                <c:pt idx="182">
                  <c:v>96.5154467041481</c:v>
                </c:pt>
                <c:pt idx="183">
                  <c:v>96.73816643827719</c:v>
                </c:pt>
                <c:pt idx="184">
                  <c:v>98.04398844818971</c:v>
                </c:pt>
                <c:pt idx="185">
                  <c:v>98.04398844818971</c:v>
                </c:pt>
                <c:pt idx="186">
                  <c:v>98.04398844818971</c:v>
                </c:pt>
                <c:pt idx="187">
                  <c:v>98.17710000896479</c:v>
                </c:pt>
                <c:pt idx="188">
                  <c:v>99.27577065430371</c:v>
                </c:pt>
                <c:pt idx="189">
                  <c:v>99.14674128811646</c:v>
                </c:pt>
                <c:pt idx="190">
                  <c:v>98.85966695695603</c:v>
                </c:pt>
                <c:pt idx="191">
                  <c:v>98.6665231228308</c:v>
                </c:pt>
                <c:pt idx="192">
                  <c:v>98.6665231228308</c:v>
                </c:pt>
                <c:pt idx="193">
                  <c:v>98.6665231228308</c:v>
                </c:pt>
                <c:pt idx="194">
                  <c:v>98.76017346925705</c:v>
                </c:pt>
                <c:pt idx="195">
                  <c:v>97.84432110702711</c:v>
                </c:pt>
                <c:pt idx="196">
                  <c:v>97.23015092913948</c:v>
                </c:pt>
                <c:pt idx="197">
                  <c:v>97.88558328957645</c:v>
                </c:pt>
                <c:pt idx="198">
                  <c:v>97.99156026279725</c:v>
                </c:pt>
                <c:pt idx="199">
                  <c:v>97.99156026279725</c:v>
                </c:pt>
                <c:pt idx="200">
                  <c:v>97.99156026279725</c:v>
                </c:pt>
                <c:pt idx="201">
                  <c:v>97.6202006198532</c:v>
                </c:pt>
                <c:pt idx="202">
                  <c:v>97.84972401162861</c:v>
                </c:pt>
                <c:pt idx="203">
                  <c:v>97.8235899619635</c:v>
                </c:pt>
                <c:pt idx="204">
                  <c:v>97.88362223531367</c:v>
                </c:pt>
                <c:pt idx="205">
                  <c:v>97.23931585620424</c:v>
                </c:pt>
                <c:pt idx="206">
                  <c:v>97.23931585620424</c:v>
                </c:pt>
                <c:pt idx="207">
                  <c:v>97.23931585620424</c:v>
                </c:pt>
                <c:pt idx="208">
                  <c:v>96.57163691200384</c:v>
                </c:pt>
                <c:pt idx="209">
                  <c:v>95.69076335437927</c:v>
                </c:pt>
                <c:pt idx="210">
                  <c:v>95.46352118899115</c:v>
                </c:pt>
                <c:pt idx="211">
                  <c:v>96.06176280368322</c:v>
                </c:pt>
                <c:pt idx="212">
                  <c:v>96.58064175300639</c:v>
                </c:pt>
                <c:pt idx="213">
                  <c:v>96.58064175300639</c:v>
                </c:pt>
                <c:pt idx="214">
                  <c:v>96.58064175300639</c:v>
                </c:pt>
                <c:pt idx="215">
                  <c:v>96.58064175300639</c:v>
                </c:pt>
                <c:pt idx="216">
                  <c:v>95.60031472919839</c:v>
                </c:pt>
                <c:pt idx="217">
                  <c:v>94.82613853207482</c:v>
                </c:pt>
                <c:pt idx="218">
                  <c:v>95.01047763277535</c:v>
                </c:pt>
                <c:pt idx="219">
                  <c:v>95.01740135496843</c:v>
                </c:pt>
                <c:pt idx="220">
                  <c:v>95.01740135496843</c:v>
                </c:pt>
                <c:pt idx="221">
                  <c:v>95.01740135496843</c:v>
                </c:pt>
                <c:pt idx="222">
                  <c:v>95.89999583776238</c:v>
                </c:pt>
                <c:pt idx="223">
                  <c:v>96.8864461534521</c:v>
                </c:pt>
                <c:pt idx="224">
                  <c:v>97.95918285670378</c:v>
                </c:pt>
                <c:pt idx="225">
                  <c:v>97.38203258071539</c:v>
                </c:pt>
                <c:pt idx="226">
                  <c:v>96.18290793130387</c:v>
                </c:pt>
                <c:pt idx="227">
                  <c:v>96.18290793130387</c:v>
                </c:pt>
                <c:pt idx="228">
                  <c:v>96.18290793130387</c:v>
                </c:pt>
                <c:pt idx="229">
                  <c:v>95.5652959030775</c:v>
                </c:pt>
                <c:pt idx="230">
                  <c:v>95.1878529897673</c:v>
                </c:pt>
                <c:pt idx="231">
                  <c:v>94.7717492924196</c:v>
                </c:pt>
                <c:pt idx="232">
                  <c:v>95.28902738112009</c:v>
                </c:pt>
                <c:pt idx="233">
                  <c:v>95.34413700805553</c:v>
                </c:pt>
                <c:pt idx="234">
                  <c:v>95.34413700805553</c:v>
                </c:pt>
                <c:pt idx="235">
                  <c:v>95.34413700805553</c:v>
                </c:pt>
                <c:pt idx="236">
                  <c:v>95.39444405312295</c:v>
                </c:pt>
                <c:pt idx="237">
                  <c:v>94.16410262156934</c:v>
                </c:pt>
                <c:pt idx="238">
                  <c:v>93.08660335796523</c:v>
                </c:pt>
                <c:pt idx="239">
                  <c:v>93.80518966996657</c:v>
                </c:pt>
                <c:pt idx="240">
                  <c:v>93.5542947888785</c:v>
                </c:pt>
                <c:pt idx="241">
                  <c:v>93.5542947888785</c:v>
                </c:pt>
                <c:pt idx="242">
                  <c:v>93.5542947888785</c:v>
                </c:pt>
                <c:pt idx="243">
                  <c:v>94.01678342276809</c:v>
                </c:pt>
                <c:pt idx="244">
                  <c:v>94.52553692865285</c:v>
                </c:pt>
                <c:pt idx="245">
                  <c:v>95.25697014715112</c:v>
                </c:pt>
                <c:pt idx="246">
                  <c:v>95.95606598107143</c:v>
                </c:pt>
                <c:pt idx="247">
                  <c:v>97.11076674820384</c:v>
                </c:pt>
                <c:pt idx="248">
                  <c:v>97.11076674820384</c:v>
                </c:pt>
                <c:pt idx="249">
                  <c:v>97.11076674820384</c:v>
                </c:pt>
                <c:pt idx="250">
                  <c:v>97.59998975449204</c:v>
                </c:pt>
                <c:pt idx="251">
                  <c:v>98.55118111496743</c:v>
                </c:pt>
                <c:pt idx="252">
                  <c:v>99.17807813480529</c:v>
                </c:pt>
                <c:pt idx="253">
                  <c:v>98.73968245328692</c:v>
                </c:pt>
                <c:pt idx="254">
                  <c:v>99.21237657364601</c:v>
                </c:pt>
                <c:pt idx="255">
                  <c:v>99.21237657364601</c:v>
                </c:pt>
                <c:pt idx="256">
                  <c:v>99.21237657364601</c:v>
                </c:pt>
                <c:pt idx="257">
                  <c:v>99.67286413175725</c:v>
                </c:pt>
                <c:pt idx="258">
                  <c:v>99.70584186058427</c:v>
                </c:pt>
                <c:pt idx="259">
                  <c:v>100.07824206293306</c:v>
                </c:pt>
                <c:pt idx="260">
                  <c:v>100.03537901976105</c:v>
                </c:pt>
                <c:pt idx="261">
                  <c:v>99.44145972875019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'Nokkrir útvaldir sjóðir (gögn)'!$AF$2</c:f>
              <c:strCache>
                <c:ptCount val="1"/>
                <c:pt idx="0">
                  <c:v>Íslandssjóðir Alþjóða virðissjóðurinn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'Nokkrir útvaldir sjóðir (gögn)'!$AF$5:$AF$266</c:f>
              <c:numCache>
                <c:ptCount val="262"/>
                <c:pt idx="0">
                  <c:v>100</c:v>
                </c:pt>
                <c:pt idx="1">
                  <c:v>101.01684599642309</c:v>
                </c:pt>
                <c:pt idx="2">
                  <c:v>101.65982474329935</c:v>
                </c:pt>
                <c:pt idx="3">
                  <c:v>101.65982474329935</c:v>
                </c:pt>
                <c:pt idx="4">
                  <c:v>101.65982474329935</c:v>
                </c:pt>
                <c:pt idx="5">
                  <c:v>101.79870441301722</c:v>
                </c:pt>
                <c:pt idx="6">
                  <c:v>101.1803603298708</c:v>
                </c:pt>
                <c:pt idx="7">
                  <c:v>101.61050867074724</c:v>
                </c:pt>
                <c:pt idx="8">
                  <c:v>102.32365180141565</c:v>
                </c:pt>
                <c:pt idx="9">
                  <c:v>102.14676837152254</c:v>
                </c:pt>
                <c:pt idx="10">
                  <c:v>102.14676837152254</c:v>
                </c:pt>
                <c:pt idx="11">
                  <c:v>102.14676837152254</c:v>
                </c:pt>
                <c:pt idx="12">
                  <c:v>102.02756838573305</c:v>
                </c:pt>
                <c:pt idx="13">
                  <c:v>102.3337954864809</c:v>
                </c:pt>
                <c:pt idx="14">
                  <c:v>102.51324989645967</c:v>
                </c:pt>
                <c:pt idx="15">
                  <c:v>102.77212421853896</c:v>
                </c:pt>
                <c:pt idx="16">
                  <c:v>103.50817244451596</c:v>
                </c:pt>
                <c:pt idx="17">
                  <c:v>103.50817244451596</c:v>
                </c:pt>
                <c:pt idx="18">
                  <c:v>103.50817244451596</c:v>
                </c:pt>
                <c:pt idx="19">
                  <c:v>103.30057748887238</c:v>
                </c:pt>
                <c:pt idx="20">
                  <c:v>103.02894175654973</c:v>
                </c:pt>
                <c:pt idx="21">
                  <c:v>103.79130746958535</c:v>
                </c:pt>
                <c:pt idx="22">
                  <c:v>103.97263168326278</c:v>
                </c:pt>
                <c:pt idx="23">
                  <c:v>104.16559542496435</c:v>
                </c:pt>
                <c:pt idx="24">
                  <c:v>104.16559542496435</c:v>
                </c:pt>
                <c:pt idx="25">
                  <c:v>104.16559542496435</c:v>
                </c:pt>
                <c:pt idx="26">
                  <c:v>104.1066966084566</c:v>
                </c:pt>
                <c:pt idx="27">
                  <c:v>104.62949372260157</c:v>
                </c:pt>
                <c:pt idx="28">
                  <c:v>104.71471002616794</c:v>
                </c:pt>
                <c:pt idx="29">
                  <c:v>102.69485458069187</c:v>
                </c:pt>
                <c:pt idx="30">
                  <c:v>103.21255647975799</c:v>
                </c:pt>
                <c:pt idx="31">
                  <c:v>103.21255647975799</c:v>
                </c:pt>
                <c:pt idx="32">
                  <c:v>103.21255647975799</c:v>
                </c:pt>
                <c:pt idx="33">
                  <c:v>102.65853364384543</c:v>
                </c:pt>
                <c:pt idx="34">
                  <c:v>102.86654930532121</c:v>
                </c:pt>
                <c:pt idx="35">
                  <c:v>103.15730378046266</c:v>
                </c:pt>
                <c:pt idx="36">
                  <c:v>103.05759649823169</c:v>
                </c:pt>
                <c:pt idx="37">
                  <c:v>103.81047295749661</c:v>
                </c:pt>
                <c:pt idx="38">
                  <c:v>103.81047295749661</c:v>
                </c:pt>
                <c:pt idx="39">
                  <c:v>103.81047295749661</c:v>
                </c:pt>
                <c:pt idx="40">
                  <c:v>104.68614877467097</c:v>
                </c:pt>
                <c:pt idx="41">
                  <c:v>104.29694913479514</c:v>
                </c:pt>
                <c:pt idx="42">
                  <c:v>104.33714991431631</c:v>
                </c:pt>
                <c:pt idx="43">
                  <c:v>105.12083138951664</c:v>
                </c:pt>
                <c:pt idx="44">
                  <c:v>105.21132988853172</c:v>
                </c:pt>
                <c:pt idx="45">
                  <c:v>105.21132988853172</c:v>
                </c:pt>
                <c:pt idx="46">
                  <c:v>105.21132988853172</c:v>
                </c:pt>
                <c:pt idx="47">
                  <c:v>105.30570823022154</c:v>
                </c:pt>
                <c:pt idx="48">
                  <c:v>106.05213386672608</c:v>
                </c:pt>
                <c:pt idx="49">
                  <c:v>105.38414649538025</c:v>
                </c:pt>
                <c:pt idx="50">
                  <c:v>105.02850983189536</c:v>
                </c:pt>
                <c:pt idx="51">
                  <c:v>102.99939885811095</c:v>
                </c:pt>
                <c:pt idx="52">
                  <c:v>102.99939885811095</c:v>
                </c:pt>
                <c:pt idx="53">
                  <c:v>102.99939885811095</c:v>
                </c:pt>
                <c:pt idx="54">
                  <c:v>102.07450045856942</c:v>
                </c:pt>
                <c:pt idx="55">
                  <c:v>101.61906302266863</c:v>
                </c:pt>
                <c:pt idx="56">
                  <c:v>101.68254285823811</c:v>
                </c:pt>
                <c:pt idx="57">
                  <c:v>102.04458359939088</c:v>
                </c:pt>
                <c:pt idx="58">
                  <c:v>100.61418376991698</c:v>
                </c:pt>
                <c:pt idx="59">
                  <c:v>100.61418376991698</c:v>
                </c:pt>
                <c:pt idx="60">
                  <c:v>100.61418376991698</c:v>
                </c:pt>
                <c:pt idx="61">
                  <c:v>101.02675595602602</c:v>
                </c:pt>
                <c:pt idx="62">
                  <c:v>101.93721012199542</c:v>
                </c:pt>
                <c:pt idx="63">
                  <c:v>102.68429018979451</c:v>
                </c:pt>
                <c:pt idx="64">
                  <c:v>102.90394537929444</c:v>
                </c:pt>
                <c:pt idx="65">
                  <c:v>103.73259563344752</c:v>
                </c:pt>
                <c:pt idx="66">
                  <c:v>103.73259563344752</c:v>
                </c:pt>
                <c:pt idx="67">
                  <c:v>103.73259563344752</c:v>
                </c:pt>
                <c:pt idx="68">
                  <c:v>104.2394994161539</c:v>
                </c:pt>
                <c:pt idx="69">
                  <c:v>104.22313863379064</c:v>
                </c:pt>
                <c:pt idx="70">
                  <c:v>104.29877219340139</c:v>
                </c:pt>
                <c:pt idx="71">
                  <c:v>104.99887344327166</c:v>
                </c:pt>
                <c:pt idx="72">
                  <c:v>103.82360832847975</c:v>
                </c:pt>
                <c:pt idx="73">
                  <c:v>103.82360832847975</c:v>
                </c:pt>
                <c:pt idx="74">
                  <c:v>103.82360832847975</c:v>
                </c:pt>
                <c:pt idx="75">
                  <c:v>103.8698392249291</c:v>
                </c:pt>
                <c:pt idx="76">
                  <c:v>103.93336580559101</c:v>
                </c:pt>
                <c:pt idx="77">
                  <c:v>104.40002206368376</c:v>
                </c:pt>
                <c:pt idx="78">
                  <c:v>103.65780348550118</c:v>
                </c:pt>
                <c:pt idx="79">
                  <c:v>102.52460895392908</c:v>
                </c:pt>
                <c:pt idx="80">
                  <c:v>102.52460895392908</c:v>
                </c:pt>
                <c:pt idx="81">
                  <c:v>102.52460895392908</c:v>
                </c:pt>
                <c:pt idx="82">
                  <c:v>102.31991219401841</c:v>
                </c:pt>
                <c:pt idx="83">
                  <c:v>102.57261616389215</c:v>
                </c:pt>
                <c:pt idx="84">
                  <c:v>102.97359556706951</c:v>
                </c:pt>
                <c:pt idx="85">
                  <c:v>102.97359556706951</c:v>
                </c:pt>
                <c:pt idx="86">
                  <c:v>102.97359556706951</c:v>
                </c:pt>
                <c:pt idx="87">
                  <c:v>102.97359556706951</c:v>
                </c:pt>
                <c:pt idx="88">
                  <c:v>102.97359556706951</c:v>
                </c:pt>
                <c:pt idx="89">
                  <c:v>102.97359556706951</c:v>
                </c:pt>
                <c:pt idx="90">
                  <c:v>102.63819952862261</c:v>
                </c:pt>
                <c:pt idx="91">
                  <c:v>102.23455565517466</c:v>
                </c:pt>
                <c:pt idx="92">
                  <c:v>102.0088236036541</c:v>
                </c:pt>
                <c:pt idx="93">
                  <c:v>99.28760479081116</c:v>
                </c:pt>
                <c:pt idx="94">
                  <c:v>99.28760479081116</c:v>
                </c:pt>
                <c:pt idx="95">
                  <c:v>99.28760479081116</c:v>
                </c:pt>
                <c:pt idx="96">
                  <c:v>98.15515818071852</c:v>
                </c:pt>
                <c:pt idx="97">
                  <c:v>98.54052472301208</c:v>
                </c:pt>
                <c:pt idx="98">
                  <c:v>99.23506330687886</c:v>
                </c:pt>
                <c:pt idx="99">
                  <c:v>100.10087590954276</c:v>
                </c:pt>
                <c:pt idx="100">
                  <c:v>100.12901645520758</c:v>
                </c:pt>
                <c:pt idx="101">
                  <c:v>100.12901645520758</c:v>
                </c:pt>
                <c:pt idx="102">
                  <c:v>100.12901645520758</c:v>
                </c:pt>
                <c:pt idx="103">
                  <c:v>98.40440301374971</c:v>
                </c:pt>
                <c:pt idx="104">
                  <c:v>97.89095491809803</c:v>
                </c:pt>
                <c:pt idx="105">
                  <c:v>97.44556767707753</c:v>
                </c:pt>
                <c:pt idx="106">
                  <c:v>97.09726999310989</c:v>
                </c:pt>
                <c:pt idx="107">
                  <c:v>96.12548626582448</c:v>
                </c:pt>
                <c:pt idx="108">
                  <c:v>96.12548626582448</c:v>
                </c:pt>
                <c:pt idx="109">
                  <c:v>96.12548626582448</c:v>
                </c:pt>
                <c:pt idx="110">
                  <c:v>96.88280350887372</c:v>
                </c:pt>
                <c:pt idx="111">
                  <c:v>97.45262618603996</c:v>
                </c:pt>
                <c:pt idx="112">
                  <c:v>98.73937834636442</c:v>
                </c:pt>
                <c:pt idx="113">
                  <c:v>98.73937834636442</c:v>
                </c:pt>
                <c:pt idx="114">
                  <c:v>99.06523838594816</c:v>
                </c:pt>
                <c:pt idx="115">
                  <c:v>99.06523838594816</c:v>
                </c:pt>
                <c:pt idx="116">
                  <c:v>99.06523838594816</c:v>
                </c:pt>
                <c:pt idx="117">
                  <c:v>99.35159882239775</c:v>
                </c:pt>
                <c:pt idx="118">
                  <c:v>99.3299090994933</c:v>
                </c:pt>
                <c:pt idx="119">
                  <c:v>99.3299090994933</c:v>
                </c:pt>
                <c:pt idx="120">
                  <c:v>98.74868061976525</c:v>
                </c:pt>
                <c:pt idx="121">
                  <c:v>99.51137354844813</c:v>
                </c:pt>
                <c:pt idx="122">
                  <c:v>99.51137354844813</c:v>
                </c:pt>
                <c:pt idx="123">
                  <c:v>99.51137354844813</c:v>
                </c:pt>
                <c:pt idx="124">
                  <c:v>99.64716804206321</c:v>
                </c:pt>
                <c:pt idx="125">
                  <c:v>100.47614551186355</c:v>
                </c:pt>
                <c:pt idx="126">
                  <c:v>101.40889708693943</c:v>
                </c:pt>
                <c:pt idx="127">
                  <c:v>101.40889708693943</c:v>
                </c:pt>
                <c:pt idx="128">
                  <c:v>103.22919773267616</c:v>
                </c:pt>
                <c:pt idx="129">
                  <c:v>103.22919773267616</c:v>
                </c:pt>
                <c:pt idx="130">
                  <c:v>103.22919773267616</c:v>
                </c:pt>
                <c:pt idx="131">
                  <c:v>104.49299805259957</c:v>
                </c:pt>
                <c:pt idx="132">
                  <c:v>107.00250834166188</c:v>
                </c:pt>
                <c:pt idx="133">
                  <c:v>108.10354224961705</c:v>
                </c:pt>
                <c:pt idx="134">
                  <c:v>108.09685770139434</c:v>
                </c:pt>
                <c:pt idx="135">
                  <c:v>108.51391741638017</c:v>
                </c:pt>
                <c:pt idx="136">
                  <c:v>108.51391741638017</c:v>
                </c:pt>
                <c:pt idx="137">
                  <c:v>108.51391741638017</c:v>
                </c:pt>
                <c:pt idx="138">
                  <c:v>108.51391741638017</c:v>
                </c:pt>
                <c:pt idx="139">
                  <c:v>108.92957477859198</c:v>
                </c:pt>
                <c:pt idx="140">
                  <c:v>108.7396962129932</c:v>
                </c:pt>
                <c:pt idx="141">
                  <c:v>108.0438020214449</c:v>
                </c:pt>
                <c:pt idx="142">
                  <c:v>108.068763900822</c:v>
                </c:pt>
                <c:pt idx="143">
                  <c:v>108.068763900822</c:v>
                </c:pt>
                <c:pt idx="144">
                  <c:v>108.068763900822</c:v>
                </c:pt>
                <c:pt idx="145">
                  <c:v>108.36765202205258</c:v>
                </c:pt>
                <c:pt idx="146">
                  <c:v>109.46560075390497</c:v>
                </c:pt>
                <c:pt idx="147">
                  <c:v>108.19572357196091</c:v>
                </c:pt>
                <c:pt idx="148">
                  <c:v>107.59766685894492</c:v>
                </c:pt>
                <c:pt idx="149">
                  <c:v>106.96370991491469</c:v>
                </c:pt>
                <c:pt idx="150">
                  <c:v>106.96370991491469</c:v>
                </c:pt>
                <c:pt idx="151">
                  <c:v>106.96370991491469</c:v>
                </c:pt>
                <c:pt idx="152">
                  <c:v>106.71558696410267</c:v>
                </c:pt>
                <c:pt idx="153">
                  <c:v>106.50827247901388</c:v>
                </c:pt>
                <c:pt idx="154">
                  <c:v>105.7772259779308</c:v>
                </c:pt>
                <c:pt idx="155">
                  <c:v>104.93011141225347</c:v>
                </c:pt>
                <c:pt idx="156">
                  <c:v>104.92230498181158</c:v>
                </c:pt>
                <c:pt idx="157">
                  <c:v>104.92230498181158</c:v>
                </c:pt>
                <c:pt idx="158">
                  <c:v>104.92230498181158</c:v>
                </c:pt>
                <c:pt idx="159">
                  <c:v>105.43608029311054</c:v>
                </c:pt>
                <c:pt idx="160">
                  <c:v>104.73280037695253</c:v>
                </c:pt>
                <c:pt idx="161">
                  <c:v>104.82404679744707</c:v>
                </c:pt>
                <c:pt idx="162">
                  <c:v>104.14535479992641</c:v>
                </c:pt>
                <c:pt idx="163">
                  <c:v>105.28518713462874</c:v>
                </c:pt>
                <c:pt idx="164">
                  <c:v>105.28518713462874</c:v>
                </c:pt>
                <c:pt idx="165">
                  <c:v>105.28518713462874</c:v>
                </c:pt>
                <c:pt idx="166">
                  <c:v>105.28518713462874</c:v>
                </c:pt>
                <c:pt idx="167">
                  <c:v>105.399151670062</c:v>
                </c:pt>
                <c:pt idx="168">
                  <c:v>105.06814967030695</c:v>
                </c:pt>
                <c:pt idx="169">
                  <c:v>105.07216974825904</c:v>
                </c:pt>
                <c:pt idx="170">
                  <c:v>104.00404438540026</c:v>
                </c:pt>
                <c:pt idx="171">
                  <c:v>104.00404438540026</c:v>
                </c:pt>
                <c:pt idx="172">
                  <c:v>104.00404438540026</c:v>
                </c:pt>
                <c:pt idx="173">
                  <c:v>103.22947820323091</c:v>
                </c:pt>
                <c:pt idx="174">
                  <c:v>103.55566545846192</c:v>
                </c:pt>
                <c:pt idx="175">
                  <c:v>104.8974365926194</c:v>
                </c:pt>
                <c:pt idx="176">
                  <c:v>105.13976315196558</c:v>
                </c:pt>
                <c:pt idx="177">
                  <c:v>105.10302150928693</c:v>
                </c:pt>
                <c:pt idx="178">
                  <c:v>105.10302150928693</c:v>
                </c:pt>
                <c:pt idx="179">
                  <c:v>105.10302150928693</c:v>
                </c:pt>
                <c:pt idx="180">
                  <c:v>105.4666515835836</c:v>
                </c:pt>
                <c:pt idx="181">
                  <c:v>105.92741796002558</c:v>
                </c:pt>
                <c:pt idx="182">
                  <c:v>106.19409871254678</c:v>
                </c:pt>
                <c:pt idx="183">
                  <c:v>106.54365851401101</c:v>
                </c:pt>
                <c:pt idx="184">
                  <c:v>107.80858071615363</c:v>
                </c:pt>
                <c:pt idx="185">
                  <c:v>107.80858071615363</c:v>
                </c:pt>
                <c:pt idx="186">
                  <c:v>107.80858071615363</c:v>
                </c:pt>
                <c:pt idx="187">
                  <c:v>108.63498720586828</c:v>
                </c:pt>
                <c:pt idx="188">
                  <c:v>109.89808634940472</c:v>
                </c:pt>
                <c:pt idx="189">
                  <c:v>109.84774188481833</c:v>
                </c:pt>
                <c:pt idx="190">
                  <c:v>109.39071511577369</c:v>
                </c:pt>
                <c:pt idx="191">
                  <c:v>109.02325194389478</c:v>
                </c:pt>
                <c:pt idx="192">
                  <c:v>109.02325194389478</c:v>
                </c:pt>
                <c:pt idx="193">
                  <c:v>109.02325194389478</c:v>
                </c:pt>
                <c:pt idx="194">
                  <c:v>108.99665398628136</c:v>
                </c:pt>
                <c:pt idx="195">
                  <c:v>107.98004171532061</c:v>
                </c:pt>
                <c:pt idx="196">
                  <c:v>107.13825609018447</c:v>
                </c:pt>
                <c:pt idx="197">
                  <c:v>107.76753852496806</c:v>
                </c:pt>
                <c:pt idx="198">
                  <c:v>107.96760752072454</c:v>
                </c:pt>
                <c:pt idx="199">
                  <c:v>107.96760752072454</c:v>
                </c:pt>
                <c:pt idx="200">
                  <c:v>107.96760752072454</c:v>
                </c:pt>
                <c:pt idx="201">
                  <c:v>107.75085052695754</c:v>
                </c:pt>
                <c:pt idx="202">
                  <c:v>107.91880564418955</c:v>
                </c:pt>
                <c:pt idx="203">
                  <c:v>107.6897079460114</c:v>
                </c:pt>
                <c:pt idx="204">
                  <c:v>107.79624001174246</c:v>
                </c:pt>
                <c:pt idx="205">
                  <c:v>107.31859865692009</c:v>
                </c:pt>
                <c:pt idx="206">
                  <c:v>107.31859865692009</c:v>
                </c:pt>
                <c:pt idx="207">
                  <c:v>107.31859865692009</c:v>
                </c:pt>
                <c:pt idx="208">
                  <c:v>106.71769049326366</c:v>
                </c:pt>
                <c:pt idx="209">
                  <c:v>105.9100755307205</c:v>
                </c:pt>
                <c:pt idx="210">
                  <c:v>106.02109512532837</c:v>
                </c:pt>
                <c:pt idx="211">
                  <c:v>106.49457616692123</c:v>
                </c:pt>
                <c:pt idx="212">
                  <c:v>107.05093625745714</c:v>
                </c:pt>
                <c:pt idx="213">
                  <c:v>107.05093625745714</c:v>
                </c:pt>
                <c:pt idx="214">
                  <c:v>107.05093625745714</c:v>
                </c:pt>
                <c:pt idx="215">
                  <c:v>107.05093625745714</c:v>
                </c:pt>
                <c:pt idx="216">
                  <c:v>106.4510097407425</c:v>
                </c:pt>
                <c:pt idx="217">
                  <c:v>105.55710333750625</c:v>
                </c:pt>
                <c:pt idx="218">
                  <c:v>105.7473091187523</c:v>
                </c:pt>
                <c:pt idx="219">
                  <c:v>105.84327679358597</c:v>
                </c:pt>
                <c:pt idx="220">
                  <c:v>105.84327679358597</c:v>
                </c:pt>
                <c:pt idx="221">
                  <c:v>105.84327679358597</c:v>
                </c:pt>
                <c:pt idx="222">
                  <c:v>106.35476159535405</c:v>
                </c:pt>
                <c:pt idx="223">
                  <c:v>106.84465016440262</c:v>
                </c:pt>
                <c:pt idx="224">
                  <c:v>107.78212299381764</c:v>
                </c:pt>
                <c:pt idx="225">
                  <c:v>107.11450958321156</c:v>
                </c:pt>
                <c:pt idx="226">
                  <c:v>105.96668383769745</c:v>
                </c:pt>
                <c:pt idx="227">
                  <c:v>105.96668383769745</c:v>
                </c:pt>
                <c:pt idx="228">
                  <c:v>105.96668383769745</c:v>
                </c:pt>
                <c:pt idx="229">
                  <c:v>105.87899004423036</c:v>
                </c:pt>
                <c:pt idx="230">
                  <c:v>105.65582897279543</c:v>
                </c:pt>
                <c:pt idx="231">
                  <c:v>105.48586381658735</c:v>
                </c:pt>
                <c:pt idx="232">
                  <c:v>106.2197617683109</c:v>
                </c:pt>
                <c:pt idx="233">
                  <c:v>106.52299718314089</c:v>
                </c:pt>
                <c:pt idx="234">
                  <c:v>106.52299718314089</c:v>
                </c:pt>
                <c:pt idx="235">
                  <c:v>106.52299718314089</c:v>
                </c:pt>
                <c:pt idx="236">
                  <c:v>106.49317381414728</c:v>
                </c:pt>
                <c:pt idx="237">
                  <c:v>105.34207591216051</c:v>
                </c:pt>
                <c:pt idx="238">
                  <c:v>104.40909061162229</c:v>
                </c:pt>
                <c:pt idx="239">
                  <c:v>104.87266169361223</c:v>
                </c:pt>
                <c:pt idx="240">
                  <c:v>104.40525751404003</c:v>
                </c:pt>
                <c:pt idx="241">
                  <c:v>104.40525751404003</c:v>
                </c:pt>
                <c:pt idx="242">
                  <c:v>104.40525751404003</c:v>
                </c:pt>
                <c:pt idx="243">
                  <c:v>104.81806342561141</c:v>
                </c:pt>
                <c:pt idx="244">
                  <c:v>105.28705693832747</c:v>
                </c:pt>
                <c:pt idx="245">
                  <c:v>105.7459067659783</c:v>
                </c:pt>
                <c:pt idx="246">
                  <c:v>106.32853759848035</c:v>
                </c:pt>
                <c:pt idx="247">
                  <c:v>107.06603492232381</c:v>
                </c:pt>
                <c:pt idx="248">
                  <c:v>107.06603492232381</c:v>
                </c:pt>
                <c:pt idx="249">
                  <c:v>107.06603492232381</c:v>
                </c:pt>
                <c:pt idx="250">
                  <c:v>107.41578170415792</c:v>
                </c:pt>
                <c:pt idx="251">
                  <c:v>108.69224994413976</c:v>
                </c:pt>
                <c:pt idx="252">
                  <c:v>109.68212402220969</c:v>
                </c:pt>
                <c:pt idx="253">
                  <c:v>109.407075898137</c:v>
                </c:pt>
                <c:pt idx="254">
                  <c:v>109.9030413292062</c:v>
                </c:pt>
                <c:pt idx="255">
                  <c:v>109.9030413292062</c:v>
                </c:pt>
                <c:pt idx="256">
                  <c:v>109.9030413292062</c:v>
                </c:pt>
                <c:pt idx="257">
                  <c:v>110.53765270453097</c:v>
                </c:pt>
                <c:pt idx="258">
                  <c:v>110.67578445276939</c:v>
                </c:pt>
                <c:pt idx="259">
                  <c:v>110.87491854667654</c:v>
                </c:pt>
                <c:pt idx="260">
                  <c:v>110.12522075369934</c:v>
                </c:pt>
                <c:pt idx="261">
                  <c:v>109.34233394507093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'Nokkrir útvaldir sjóðir (gögn)'!$AG$2</c:f>
              <c:strCache>
                <c:ptCount val="1"/>
                <c:pt idx="0">
                  <c:v>Íslandssjóðir Heimssafn - Sjóður 12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'Nokkrir útvaldir sjóðir (gögn)'!$AG$5:$AG$266</c:f>
              <c:numCache>
                <c:ptCount val="262"/>
                <c:pt idx="0">
                  <c:v>100</c:v>
                </c:pt>
                <c:pt idx="1">
                  <c:v>100.69412657982457</c:v>
                </c:pt>
                <c:pt idx="2">
                  <c:v>101.74689420089284</c:v>
                </c:pt>
                <c:pt idx="3">
                  <c:v>101.74689420089284</c:v>
                </c:pt>
                <c:pt idx="4">
                  <c:v>101.74689420089284</c:v>
                </c:pt>
                <c:pt idx="5">
                  <c:v>101.28324564757324</c:v>
                </c:pt>
                <c:pt idx="6">
                  <c:v>100.73936058502646</c:v>
                </c:pt>
                <c:pt idx="7">
                  <c:v>101.39363816026838</c:v>
                </c:pt>
                <c:pt idx="8">
                  <c:v>101.73397019940656</c:v>
                </c:pt>
                <c:pt idx="9">
                  <c:v>101.44479566615148</c:v>
                </c:pt>
                <c:pt idx="10">
                  <c:v>101.44479566615148</c:v>
                </c:pt>
                <c:pt idx="11">
                  <c:v>101.44479566615148</c:v>
                </c:pt>
                <c:pt idx="12">
                  <c:v>101.27893764707781</c:v>
                </c:pt>
                <c:pt idx="13">
                  <c:v>101.81366820857183</c:v>
                </c:pt>
                <c:pt idx="14">
                  <c:v>101.96175572560188</c:v>
                </c:pt>
                <c:pt idx="15">
                  <c:v>102.31501176622632</c:v>
                </c:pt>
                <c:pt idx="16">
                  <c:v>102.92459383632827</c:v>
                </c:pt>
                <c:pt idx="17">
                  <c:v>102.92459383632827</c:v>
                </c:pt>
                <c:pt idx="18">
                  <c:v>102.92459383632827</c:v>
                </c:pt>
                <c:pt idx="19">
                  <c:v>102.54010479211203</c:v>
                </c:pt>
                <c:pt idx="20">
                  <c:v>102.72265631310545</c:v>
                </c:pt>
                <c:pt idx="21">
                  <c:v>103.18091986580575</c:v>
                </c:pt>
                <c:pt idx="22">
                  <c:v>103.36400988686111</c:v>
                </c:pt>
                <c:pt idx="23">
                  <c:v>103.53740690680176</c:v>
                </c:pt>
                <c:pt idx="24">
                  <c:v>103.53740690680176</c:v>
                </c:pt>
                <c:pt idx="25">
                  <c:v>103.53740690680176</c:v>
                </c:pt>
                <c:pt idx="26">
                  <c:v>103.26923387596186</c:v>
                </c:pt>
                <c:pt idx="27">
                  <c:v>104.0532899661283</c:v>
                </c:pt>
                <c:pt idx="28">
                  <c:v>103.85673744352476</c:v>
                </c:pt>
                <c:pt idx="29">
                  <c:v>102.19492625241647</c:v>
                </c:pt>
                <c:pt idx="30">
                  <c:v>102.47602328474262</c:v>
                </c:pt>
                <c:pt idx="31">
                  <c:v>102.47602328474262</c:v>
                </c:pt>
                <c:pt idx="32">
                  <c:v>102.47602328474262</c:v>
                </c:pt>
                <c:pt idx="33">
                  <c:v>101.65911869079859</c:v>
                </c:pt>
                <c:pt idx="34">
                  <c:v>102.21808175507935</c:v>
                </c:pt>
                <c:pt idx="35">
                  <c:v>102.7161943123623</c:v>
                </c:pt>
                <c:pt idx="36">
                  <c:v>102.84004932660564</c:v>
                </c:pt>
                <c:pt idx="37">
                  <c:v>103.67472442259327</c:v>
                </c:pt>
                <c:pt idx="38">
                  <c:v>103.67472442259327</c:v>
                </c:pt>
                <c:pt idx="39">
                  <c:v>103.67472442259327</c:v>
                </c:pt>
                <c:pt idx="40">
                  <c:v>104.07806096897697</c:v>
                </c:pt>
                <c:pt idx="41">
                  <c:v>103.98705445851121</c:v>
                </c:pt>
                <c:pt idx="42">
                  <c:v>104.14214247634635</c:v>
                </c:pt>
                <c:pt idx="43">
                  <c:v>104.83519205604705</c:v>
                </c:pt>
                <c:pt idx="44">
                  <c:v>104.67687303784035</c:v>
                </c:pt>
                <c:pt idx="45">
                  <c:v>104.67687303784035</c:v>
                </c:pt>
                <c:pt idx="46">
                  <c:v>104.67687303784035</c:v>
                </c:pt>
                <c:pt idx="47">
                  <c:v>105.0457455802607</c:v>
                </c:pt>
                <c:pt idx="48">
                  <c:v>105.68440665370672</c:v>
                </c:pt>
                <c:pt idx="49">
                  <c:v>104.75710954706754</c:v>
                </c:pt>
                <c:pt idx="50">
                  <c:v>104.1943769823533</c:v>
                </c:pt>
                <c:pt idx="51">
                  <c:v>102.74150381527289</c:v>
                </c:pt>
                <c:pt idx="52">
                  <c:v>102.74150381527289</c:v>
                </c:pt>
                <c:pt idx="53">
                  <c:v>102.74150381527289</c:v>
                </c:pt>
                <c:pt idx="54">
                  <c:v>101.61980818627788</c:v>
                </c:pt>
                <c:pt idx="55">
                  <c:v>101.42540966392205</c:v>
                </c:pt>
                <c:pt idx="56">
                  <c:v>101.55303417859886</c:v>
                </c:pt>
                <c:pt idx="57">
                  <c:v>101.72535419841566</c:v>
                </c:pt>
                <c:pt idx="58">
                  <c:v>100.39256654514507</c:v>
                </c:pt>
                <c:pt idx="59">
                  <c:v>100.39256654514507</c:v>
                </c:pt>
                <c:pt idx="60">
                  <c:v>100.39256654514507</c:v>
                </c:pt>
                <c:pt idx="61">
                  <c:v>100.73397558440712</c:v>
                </c:pt>
                <c:pt idx="62">
                  <c:v>101.49002967135333</c:v>
                </c:pt>
                <c:pt idx="63">
                  <c:v>102.30047226455422</c:v>
                </c:pt>
                <c:pt idx="64">
                  <c:v>102.7878148205986</c:v>
                </c:pt>
                <c:pt idx="65">
                  <c:v>103.93158895213261</c:v>
                </c:pt>
                <c:pt idx="66">
                  <c:v>103.93158895213261</c:v>
                </c:pt>
                <c:pt idx="67">
                  <c:v>103.93158895213261</c:v>
                </c:pt>
                <c:pt idx="68">
                  <c:v>104.3914680050187</c:v>
                </c:pt>
                <c:pt idx="69">
                  <c:v>104.35485000080764</c:v>
                </c:pt>
                <c:pt idx="70">
                  <c:v>104.44316401096376</c:v>
                </c:pt>
                <c:pt idx="71">
                  <c:v>104.90681256428334</c:v>
                </c:pt>
                <c:pt idx="72">
                  <c:v>103.74257543039606</c:v>
                </c:pt>
                <c:pt idx="73">
                  <c:v>103.74257543039606</c:v>
                </c:pt>
                <c:pt idx="74">
                  <c:v>103.74257543039606</c:v>
                </c:pt>
                <c:pt idx="75">
                  <c:v>103.32416088227839</c:v>
                </c:pt>
                <c:pt idx="76">
                  <c:v>103.41462889268223</c:v>
                </c:pt>
                <c:pt idx="77">
                  <c:v>103.94505145368082</c:v>
                </c:pt>
                <c:pt idx="78">
                  <c:v>102.82712532511933</c:v>
                </c:pt>
                <c:pt idx="79">
                  <c:v>101.69250569463807</c:v>
                </c:pt>
                <c:pt idx="80">
                  <c:v>101.69250569463807</c:v>
                </c:pt>
                <c:pt idx="81">
                  <c:v>101.69250569463807</c:v>
                </c:pt>
                <c:pt idx="82">
                  <c:v>101.25632064447679</c:v>
                </c:pt>
                <c:pt idx="83">
                  <c:v>101.95313972461098</c:v>
                </c:pt>
                <c:pt idx="84">
                  <c:v>102.18954125179715</c:v>
                </c:pt>
                <c:pt idx="85">
                  <c:v>102.18954125179715</c:v>
                </c:pt>
                <c:pt idx="86">
                  <c:v>102.18954125179715</c:v>
                </c:pt>
                <c:pt idx="87">
                  <c:v>102.18954125179715</c:v>
                </c:pt>
                <c:pt idx="88">
                  <c:v>102.18954125179715</c:v>
                </c:pt>
                <c:pt idx="89">
                  <c:v>102.18954125179715</c:v>
                </c:pt>
                <c:pt idx="90">
                  <c:v>101.6521181899935</c:v>
                </c:pt>
                <c:pt idx="91">
                  <c:v>101.06030662193517</c:v>
                </c:pt>
                <c:pt idx="92">
                  <c:v>100.65912407579917</c:v>
                </c:pt>
                <c:pt idx="93">
                  <c:v>98.26926080096489</c:v>
                </c:pt>
                <c:pt idx="94">
                  <c:v>98.26926080096489</c:v>
                </c:pt>
                <c:pt idx="95">
                  <c:v>98.26926080096489</c:v>
                </c:pt>
                <c:pt idx="96">
                  <c:v>97.057635661628</c:v>
                </c:pt>
                <c:pt idx="97">
                  <c:v>97.56005621940638</c:v>
                </c:pt>
                <c:pt idx="98">
                  <c:v>98.38180731390774</c:v>
                </c:pt>
                <c:pt idx="99">
                  <c:v>99.28702591800788</c:v>
                </c:pt>
                <c:pt idx="100">
                  <c:v>99.20678940878068</c:v>
                </c:pt>
                <c:pt idx="101">
                  <c:v>99.20678940878068</c:v>
                </c:pt>
                <c:pt idx="102">
                  <c:v>99.20678940878068</c:v>
                </c:pt>
                <c:pt idx="103">
                  <c:v>98.60905434004115</c:v>
                </c:pt>
                <c:pt idx="104">
                  <c:v>97.14379567153641</c:v>
                </c:pt>
                <c:pt idx="105">
                  <c:v>96.30427407499143</c:v>
                </c:pt>
                <c:pt idx="106">
                  <c:v>96.02425404278912</c:v>
                </c:pt>
                <c:pt idx="107">
                  <c:v>95.18150144587257</c:v>
                </c:pt>
                <c:pt idx="108">
                  <c:v>95.18150144587257</c:v>
                </c:pt>
                <c:pt idx="109">
                  <c:v>95.18150144587257</c:v>
                </c:pt>
                <c:pt idx="110">
                  <c:v>95.68984550433214</c:v>
                </c:pt>
                <c:pt idx="111">
                  <c:v>96.88046914125385</c:v>
                </c:pt>
                <c:pt idx="112">
                  <c:v>97.59721272367938</c:v>
                </c:pt>
                <c:pt idx="113">
                  <c:v>97.59721272367938</c:v>
                </c:pt>
                <c:pt idx="114">
                  <c:v>98.33172680814847</c:v>
                </c:pt>
                <c:pt idx="115">
                  <c:v>98.33172680814847</c:v>
                </c:pt>
                <c:pt idx="116">
                  <c:v>98.33172680814847</c:v>
                </c:pt>
                <c:pt idx="117">
                  <c:v>98.81260736344974</c:v>
                </c:pt>
                <c:pt idx="118">
                  <c:v>98.81691536394514</c:v>
                </c:pt>
                <c:pt idx="119">
                  <c:v>98.81691536394514</c:v>
                </c:pt>
                <c:pt idx="120">
                  <c:v>98.19656329260467</c:v>
                </c:pt>
                <c:pt idx="121">
                  <c:v>98.95369437967474</c:v>
                </c:pt>
                <c:pt idx="122">
                  <c:v>98.95369437967474</c:v>
                </c:pt>
                <c:pt idx="123">
                  <c:v>98.95369437967474</c:v>
                </c:pt>
                <c:pt idx="124">
                  <c:v>99.19817340778984</c:v>
                </c:pt>
                <c:pt idx="125">
                  <c:v>99.94614999380714</c:v>
                </c:pt>
                <c:pt idx="126">
                  <c:v>100.88852510218028</c:v>
                </c:pt>
                <c:pt idx="127">
                  <c:v>100.88852510218028</c:v>
                </c:pt>
                <c:pt idx="128">
                  <c:v>102.45556028238933</c:v>
                </c:pt>
                <c:pt idx="129">
                  <c:v>102.45556028238933</c:v>
                </c:pt>
                <c:pt idx="130">
                  <c:v>102.45556028238933</c:v>
                </c:pt>
                <c:pt idx="131">
                  <c:v>104.08021496922461</c:v>
                </c:pt>
                <c:pt idx="132">
                  <c:v>106.7226347731029</c:v>
                </c:pt>
                <c:pt idx="133">
                  <c:v>107.46953435899636</c:v>
                </c:pt>
                <c:pt idx="134">
                  <c:v>107.58746587255848</c:v>
                </c:pt>
                <c:pt idx="135">
                  <c:v>107.93802941287329</c:v>
                </c:pt>
                <c:pt idx="136">
                  <c:v>107.93802941287329</c:v>
                </c:pt>
                <c:pt idx="137">
                  <c:v>107.93802941287329</c:v>
                </c:pt>
                <c:pt idx="138">
                  <c:v>107.93802941287329</c:v>
                </c:pt>
                <c:pt idx="139">
                  <c:v>108.7172390024824</c:v>
                </c:pt>
                <c:pt idx="140">
                  <c:v>108.52607148049813</c:v>
                </c:pt>
                <c:pt idx="141">
                  <c:v>107.63700787825582</c:v>
                </c:pt>
                <c:pt idx="142">
                  <c:v>107.35214134549616</c:v>
                </c:pt>
                <c:pt idx="143">
                  <c:v>107.35214134549616</c:v>
                </c:pt>
                <c:pt idx="144">
                  <c:v>107.35214134549616</c:v>
                </c:pt>
                <c:pt idx="145">
                  <c:v>107.42806985422794</c:v>
                </c:pt>
                <c:pt idx="146">
                  <c:v>108.06942342798361</c:v>
                </c:pt>
                <c:pt idx="147">
                  <c:v>107.19328382722756</c:v>
                </c:pt>
                <c:pt idx="148">
                  <c:v>106.83787378635542</c:v>
                </c:pt>
                <c:pt idx="149">
                  <c:v>105.68494515376862</c:v>
                </c:pt>
                <c:pt idx="150">
                  <c:v>105.68494515376862</c:v>
                </c:pt>
                <c:pt idx="151">
                  <c:v>105.68494515376862</c:v>
                </c:pt>
                <c:pt idx="152">
                  <c:v>105.09205658558645</c:v>
                </c:pt>
                <c:pt idx="153">
                  <c:v>104.85457805827643</c:v>
                </c:pt>
                <c:pt idx="154">
                  <c:v>103.83627444117151</c:v>
                </c:pt>
                <c:pt idx="155">
                  <c:v>102.9843673432022</c:v>
                </c:pt>
                <c:pt idx="156">
                  <c:v>103.04683335038578</c:v>
                </c:pt>
                <c:pt idx="157">
                  <c:v>103.04683335038578</c:v>
                </c:pt>
                <c:pt idx="158">
                  <c:v>103.04683335038578</c:v>
                </c:pt>
                <c:pt idx="159">
                  <c:v>103.57187091076511</c:v>
                </c:pt>
                <c:pt idx="160">
                  <c:v>102.92620933651403</c:v>
                </c:pt>
                <c:pt idx="161">
                  <c:v>102.55195179347442</c:v>
                </c:pt>
                <c:pt idx="162">
                  <c:v>102.43186627966458</c:v>
                </c:pt>
                <c:pt idx="163">
                  <c:v>102.52071878988261</c:v>
                </c:pt>
                <c:pt idx="164">
                  <c:v>102.52071878988261</c:v>
                </c:pt>
                <c:pt idx="165">
                  <c:v>102.52071878988261</c:v>
                </c:pt>
                <c:pt idx="166">
                  <c:v>102.52071878988261</c:v>
                </c:pt>
                <c:pt idx="167">
                  <c:v>103.520713404882</c:v>
                </c:pt>
                <c:pt idx="168">
                  <c:v>103.06029585193397</c:v>
                </c:pt>
                <c:pt idx="169">
                  <c:v>102.67688380784159</c:v>
                </c:pt>
                <c:pt idx="170">
                  <c:v>101.63488618801186</c:v>
                </c:pt>
                <c:pt idx="171">
                  <c:v>101.63488618801186</c:v>
                </c:pt>
                <c:pt idx="172">
                  <c:v>101.63488618801186</c:v>
                </c:pt>
                <c:pt idx="173">
                  <c:v>100.90091060360467</c:v>
                </c:pt>
                <c:pt idx="174">
                  <c:v>101.35863565624307</c:v>
                </c:pt>
                <c:pt idx="175">
                  <c:v>102.45502178232746</c:v>
                </c:pt>
                <c:pt idx="176">
                  <c:v>103.40978239212494</c:v>
                </c:pt>
                <c:pt idx="177">
                  <c:v>103.43347639484975</c:v>
                </c:pt>
                <c:pt idx="178">
                  <c:v>103.43347639484975</c:v>
                </c:pt>
                <c:pt idx="179">
                  <c:v>103.43347639484975</c:v>
                </c:pt>
                <c:pt idx="180">
                  <c:v>104.05382846619023</c:v>
                </c:pt>
                <c:pt idx="181">
                  <c:v>104.51047651870476</c:v>
                </c:pt>
                <c:pt idx="182">
                  <c:v>104.76895654842995</c:v>
                </c:pt>
                <c:pt idx="183">
                  <c:v>105.28860910819</c:v>
                </c:pt>
                <c:pt idx="184">
                  <c:v>106.11897620368222</c:v>
                </c:pt>
                <c:pt idx="185">
                  <c:v>106.11897620368222</c:v>
                </c:pt>
                <c:pt idx="186">
                  <c:v>106.11897620368222</c:v>
                </c:pt>
                <c:pt idx="187">
                  <c:v>107.1329718202917</c:v>
                </c:pt>
                <c:pt idx="188">
                  <c:v>108.33490395851389</c:v>
                </c:pt>
                <c:pt idx="189">
                  <c:v>108.42160246848422</c:v>
                </c:pt>
                <c:pt idx="190">
                  <c:v>108.21266444445634</c:v>
                </c:pt>
                <c:pt idx="191">
                  <c:v>107.47868886004916</c:v>
                </c:pt>
                <c:pt idx="192">
                  <c:v>107.47868886004916</c:v>
                </c:pt>
                <c:pt idx="193">
                  <c:v>107.47868886004916</c:v>
                </c:pt>
                <c:pt idx="194">
                  <c:v>107.69947388543943</c:v>
                </c:pt>
                <c:pt idx="195">
                  <c:v>106.85025928777975</c:v>
                </c:pt>
                <c:pt idx="196">
                  <c:v>106.15290170758362</c:v>
                </c:pt>
                <c:pt idx="197">
                  <c:v>106.8141797836306</c:v>
                </c:pt>
                <c:pt idx="198">
                  <c:v>106.8098717831352</c:v>
                </c:pt>
                <c:pt idx="199">
                  <c:v>106.8098717831352</c:v>
                </c:pt>
                <c:pt idx="200">
                  <c:v>106.8098717831352</c:v>
                </c:pt>
                <c:pt idx="201">
                  <c:v>106.5847787572495</c:v>
                </c:pt>
                <c:pt idx="202">
                  <c:v>106.6084727599743</c:v>
                </c:pt>
                <c:pt idx="203">
                  <c:v>106.47761724492592</c:v>
                </c:pt>
                <c:pt idx="204">
                  <c:v>106.89064679242433</c:v>
                </c:pt>
                <c:pt idx="205">
                  <c:v>106.05704869656054</c:v>
                </c:pt>
                <c:pt idx="206">
                  <c:v>106.05704869656054</c:v>
                </c:pt>
                <c:pt idx="207">
                  <c:v>106.05704869656054</c:v>
                </c:pt>
                <c:pt idx="208">
                  <c:v>105.43131162460078</c:v>
                </c:pt>
                <c:pt idx="209">
                  <c:v>104.38446750421372</c:v>
                </c:pt>
                <c:pt idx="210">
                  <c:v>104.47385851449368</c:v>
                </c:pt>
                <c:pt idx="211">
                  <c:v>105.06943958298552</c:v>
                </c:pt>
                <c:pt idx="212">
                  <c:v>106.25090871885446</c:v>
                </c:pt>
                <c:pt idx="213">
                  <c:v>106.25090871885446</c:v>
                </c:pt>
                <c:pt idx="214">
                  <c:v>106.25090871885446</c:v>
                </c:pt>
                <c:pt idx="215">
                  <c:v>106.25090871885446</c:v>
                </c:pt>
                <c:pt idx="216">
                  <c:v>105.53685763673859</c:v>
                </c:pt>
                <c:pt idx="217">
                  <c:v>104.84488505716175</c:v>
                </c:pt>
                <c:pt idx="218">
                  <c:v>104.87450256056776</c:v>
                </c:pt>
                <c:pt idx="219">
                  <c:v>104.9380455678752</c:v>
                </c:pt>
                <c:pt idx="220">
                  <c:v>104.9380455678752</c:v>
                </c:pt>
                <c:pt idx="221">
                  <c:v>104.9380455678752</c:v>
                </c:pt>
                <c:pt idx="222">
                  <c:v>105.36669161716952</c:v>
                </c:pt>
                <c:pt idx="223">
                  <c:v>106.16636420913186</c:v>
                </c:pt>
                <c:pt idx="224">
                  <c:v>107.3596803463632</c:v>
                </c:pt>
                <c:pt idx="225">
                  <c:v>106.4490767416438</c:v>
                </c:pt>
                <c:pt idx="226">
                  <c:v>106.03658569420732</c:v>
                </c:pt>
                <c:pt idx="227">
                  <c:v>106.03658569420732</c:v>
                </c:pt>
                <c:pt idx="228">
                  <c:v>106.03658569420732</c:v>
                </c:pt>
                <c:pt idx="229">
                  <c:v>105.23422060193535</c:v>
                </c:pt>
                <c:pt idx="230">
                  <c:v>104.91973656576967</c:v>
                </c:pt>
                <c:pt idx="231">
                  <c:v>104.48516701579418</c:v>
                </c:pt>
                <c:pt idx="232">
                  <c:v>105.10390358694887</c:v>
                </c:pt>
                <c:pt idx="233">
                  <c:v>105.39577062051359</c:v>
                </c:pt>
                <c:pt idx="234">
                  <c:v>105.39577062051359</c:v>
                </c:pt>
                <c:pt idx="235">
                  <c:v>105.39577062051359</c:v>
                </c:pt>
                <c:pt idx="236">
                  <c:v>105.49808563227981</c:v>
                </c:pt>
                <c:pt idx="237">
                  <c:v>104.76895654842997</c:v>
                </c:pt>
                <c:pt idx="238">
                  <c:v>103.74311393045807</c:v>
                </c:pt>
                <c:pt idx="239">
                  <c:v>103.57079391064126</c:v>
                </c:pt>
                <c:pt idx="240">
                  <c:v>103.76088443250167</c:v>
                </c:pt>
                <c:pt idx="241">
                  <c:v>103.76088443250167</c:v>
                </c:pt>
                <c:pt idx="242">
                  <c:v>103.76088443250167</c:v>
                </c:pt>
                <c:pt idx="243">
                  <c:v>103.23423137193656</c:v>
                </c:pt>
                <c:pt idx="244">
                  <c:v>104.21860948514004</c:v>
                </c:pt>
                <c:pt idx="245">
                  <c:v>105.2632996052794</c:v>
                </c:pt>
                <c:pt idx="246">
                  <c:v>105.99027468888153</c:v>
                </c:pt>
                <c:pt idx="247">
                  <c:v>106.73394327440343</c:v>
                </c:pt>
                <c:pt idx="248">
                  <c:v>106.73394327440343</c:v>
                </c:pt>
                <c:pt idx="249">
                  <c:v>106.73394327440343</c:v>
                </c:pt>
                <c:pt idx="250">
                  <c:v>107.19866882784687</c:v>
                </c:pt>
                <c:pt idx="251">
                  <c:v>108.06134592705473</c:v>
                </c:pt>
                <c:pt idx="252">
                  <c:v>108.76839650836553</c:v>
                </c:pt>
                <c:pt idx="253">
                  <c:v>108.68062099827135</c:v>
                </c:pt>
                <c:pt idx="254">
                  <c:v>109.31605107134581</c:v>
                </c:pt>
                <c:pt idx="255">
                  <c:v>109.31605107134581</c:v>
                </c:pt>
                <c:pt idx="256">
                  <c:v>109.31605107134581</c:v>
                </c:pt>
                <c:pt idx="257">
                  <c:v>109.6407666086881</c:v>
                </c:pt>
                <c:pt idx="258">
                  <c:v>109.93532614256243</c:v>
                </c:pt>
                <c:pt idx="259">
                  <c:v>110.0974146612026</c:v>
                </c:pt>
                <c:pt idx="260">
                  <c:v>109.93371064237664</c:v>
                </c:pt>
                <c:pt idx="261">
                  <c:v>109.36990107753853</c:v>
                </c:pt>
              </c:numCache>
            </c:numRef>
          </c:val>
          <c:smooth val="0"/>
        </c:ser>
        <c:marker val="1"/>
        <c:axId val="23627349"/>
        <c:axId val="11319550"/>
      </c:lineChart>
      <c:dateAx>
        <c:axId val="23627349"/>
        <c:scaling>
          <c:orientation val="minMax"/>
          <c:max val="41548"/>
          <c:min val="41275"/>
        </c:scaling>
        <c:axPos val="b"/>
        <c:delete val="0"/>
        <c:numFmt formatCode="mmm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31955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319550"/>
        <c:scaling>
          <c:orientation val="minMax"/>
          <c:max val="132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627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5"/>
          <c:y val="0.236"/>
          <c:w val="0.29275"/>
          <c:h val="0.6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Ríkisskuldabréf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8"/>
          <c:w val="0.657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'Nokkrir útvaldir sjóðir (gögn)'!$AO$2</c:f>
              <c:strCache>
                <c:ptCount val="1"/>
                <c:pt idx="0">
                  <c:v>Íslandssjóðir Ríkisskuldabréf - Sjóður 5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(gögn)'!$AO$5:$AO$266</c:f>
              <c:numCache>
                <c:ptCount val="262"/>
                <c:pt idx="0">
                  <c:v>100</c:v>
                </c:pt>
                <c:pt idx="1">
                  <c:v>99.82449510386913</c:v>
                </c:pt>
                <c:pt idx="2">
                  <c:v>100.57341973346375</c:v>
                </c:pt>
                <c:pt idx="3">
                  <c:v>100.57341973346375</c:v>
                </c:pt>
                <c:pt idx="4">
                  <c:v>100.57341973346375</c:v>
                </c:pt>
                <c:pt idx="5">
                  <c:v>100.92531872089275</c:v>
                </c:pt>
                <c:pt idx="6">
                  <c:v>101.46272605008392</c:v>
                </c:pt>
                <c:pt idx="7">
                  <c:v>101.28933299247518</c:v>
                </c:pt>
                <c:pt idx="8">
                  <c:v>101.61978014649489</c:v>
                </c:pt>
                <c:pt idx="9">
                  <c:v>101.93288799475374</c:v>
                </c:pt>
                <c:pt idx="10">
                  <c:v>101.93288799475374</c:v>
                </c:pt>
                <c:pt idx="11">
                  <c:v>101.93288799475374</c:v>
                </c:pt>
                <c:pt idx="12">
                  <c:v>101.77438895619603</c:v>
                </c:pt>
                <c:pt idx="13">
                  <c:v>101.49918305194012</c:v>
                </c:pt>
                <c:pt idx="14">
                  <c:v>101.43371605775323</c:v>
                </c:pt>
                <c:pt idx="15">
                  <c:v>101.50207293623362</c:v>
                </c:pt>
                <c:pt idx="16">
                  <c:v>101.43994042392382</c:v>
                </c:pt>
                <c:pt idx="17">
                  <c:v>101.43994042392382</c:v>
                </c:pt>
                <c:pt idx="18">
                  <c:v>101.43994042392382</c:v>
                </c:pt>
                <c:pt idx="19">
                  <c:v>101.41359801709478</c:v>
                </c:pt>
                <c:pt idx="20">
                  <c:v>101.26232368927074</c:v>
                </c:pt>
                <c:pt idx="21">
                  <c:v>101.26888150362902</c:v>
                </c:pt>
                <c:pt idx="22">
                  <c:v>101.2603230001445</c:v>
                </c:pt>
                <c:pt idx="23">
                  <c:v>100.71858084451308</c:v>
                </c:pt>
                <c:pt idx="24">
                  <c:v>100.71858084451308</c:v>
                </c:pt>
                <c:pt idx="25">
                  <c:v>100.71858084451308</c:v>
                </c:pt>
                <c:pt idx="26">
                  <c:v>101.3939245740199</c:v>
                </c:pt>
                <c:pt idx="27">
                  <c:v>101.44449754915578</c:v>
                </c:pt>
                <c:pt idx="28">
                  <c:v>101.71047805355175</c:v>
                </c:pt>
                <c:pt idx="29">
                  <c:v>102.0054685502784</c:v>
                </c:pt>
                <c:pt idx="30">
                  <c:v>102.74450088363766</c:v>
                </c:pt>
                <c:pt idx="31">
                  <c:v>102.74450088363766</c:v>
                </c:pt>
                <c:pt idx="32">
                  <c:v>102.74450088363766</c:v>
                </c:pt>
                <c:pt idx="33">
                  <c:v>102.56299392012801</c:v>
                </c:pt>
                <c:pt idx="34">
                  <c:v>102.5000833620469</c:v>
                </c:pt>
                <c:pt idx="35">
                  <c:v>102.75761651235422</c:v>
                </c:pt>
                <c:pt idx="36">
                  <c:v>102.55954828885501</c:v>
                </c:pt>
                <c:pt idx="37">
                  <c:v>102.3169091575987</c:v>
                </c:pt>
                <c:pt idx="38">
                  <c:v>102.3169091575987</c:v>
                </c:pt>
                <c:pt idx="39">
                  <c:v>102.3169091575987</c:v>
                </c:pt>
                <c:pt idx="40">
                  <c:v>102.05537462903885</c:v>
                </c:pt>
                <c:pt idx="41">
                  <c:v>102.34091742711375</c:v>
                </c:pt>
                <c:pt idx="42">
                  <c:v>102.44117418221829</c:v>
                </c:pt>
                <c:pt idx="43">
                  <c:v>102.7907390323333</c:v>
                </c:pt>
                <c:pt idx="44">
                  <c:v>103.03337816358963</c:v>
                </c:pt>
                <c:pt idx="45">
                  <c:v>103.03337816358963</c:v>
                </c:pt>
                <c:pt idx="46">
                  <c:v>103.03337816358963</c:v>
                </c:pt>
                <c:pt idx="47">
                  <c:v>102.7316075537129</c:v>
                </c:pt>
                <c:pt idx="48">
                  <c:v>102.94145761317785</c:v>
                </c:pt>
                <c:pt idx="49">
                  <c:v>103.1419711233869</c:v>
                </c:pt>
                <c:pt idx="50">
                  <c:v>102.95779657437558</c:v>
                </c:pt>
                <c:pt idx="51">
                  <c:v>102.77106558925847</c:v>
                </c:pt>
                <c:pt idx="52">
                  <c:v>102.77106558925847</c:v>
                </c:pt>
                <c:pt idx="53">
                  <c:v>102.77106558925847</c:v>
                </c:pt>
                <c:pt idx="54">
                  <c:v>102.61512298680653</c:v>
                </c:pt>
                <c:pt idx="55">
                  <c:v>102.46429325656611</c:v>
                </c:pt>
                <c:pt idx="56">
                  <c:v>102.48530049239177</c:v>
                </c:pt>
                <c:pt idx="57">
                  <c:v>102.40271649123582</c:v>
                </c:pt>
                <c:pt idx="58">
                  <c:v>102.50241749936085</c:v>
                </c:pt>
                <c:pt idx="59">
                  <c:v>102.50241749936085</c:v>
                </c:pt>
                <c:pt idx="60">
                  <c:v>102.50241749936085</c:v>
                </c:pt>
                <c:pt idx="61">
                  <c:v>102.2740054907801</c:v>
                </c:pt>
                <c:pt idx="62">
                  <c:v>102.73305249585964</c:v>
                </c:pt>
                <c:pt idx="63">
                  <c:v>102.62523758183369</c:v>
                </c:pt>
                <c:pt idx="64">
                  <c:v>102.5822227656192</c:v>
                </c:pt>
                <c:pt idx="65">
                  <c:v>102.86887705765315</c:v>
                </c:pt>
                <c:pt idx="66">
                  <c:v>102.86887705765315</c:v>
                </c:pt>
                <c:pt idx="67">
                  <c:v>102.86887705765315</c:v>
                </c:pt>
                <c:pt idx="68">
                  <c:v>103.01348242172301</c:v>
                </c:pt>
                <c:pt idx="69">
                  <c:v>102.89377452233543</c:v>
                </c:pt>
                <c:pt idx="70">
                  <c:v>101.81306894597024</c:v>
                </c:pt>
                <c:pt idx="71">
                  <c:v>102.31957674310036</c:v>
                </c:pt>
                <c:pt idx="72">
                  <c:v>102.3400282319465</c:v>
                </c:pt>
                <c:pt idx="73">
                  <c:v>102.3400282319465</c:v>
                </c:pt>
                <c:pt idx="74">
                  <c:v>102.3400282319465</c:v>
                </c:pt>
                <c:pt idx="75">
                  <c:v>101.89754248685654</c:v>
                </c:pt>
                <c:pt idx="76">
                  <c:v>102.41494292478515</c:v>
                </c:pt>
                <c:pt idx="77">
                  <c:v>102.42661361135497</c:v>
                </c:pt>
                <c:pt idx="78">
                  <c:v>102.29812490969107</c:v>
                </c:pt>
                <c:pt idx="79">
                  <c:v>102.27733997265722</c:v>
                </c:pt>
                <c:pt idx="80">
                  <c:v>102.27733997265722</c:v>
                </c:pt>
                <c:pt idx="81">
                  <c:v>102.27733997265722</c:v>
                </c:pt>
                <c:pt idx="82">
                  <c:v>102.24077182140512</c:v>
                </c:pt>
                <c:pt idx="83">
                  <c:v>101.97123453634026</c:v>
                </c:pt>
                <c:pt idx="84">
                  <c:v>102.24110526959284</c:v>
                </c:pt>
                <c:pt idx="85">
                  <c:v>102.24110526959284</c:v>
                </c:pt>
                <c:pt idx="86">
                  <c:v>102.24110526959284</c:v>
                </c:pt>
                <c:pt idx="87">
                  <c:v>102.24110526959284</c:v>
                </c:pt>
                <c:pt idx="88">
                  <c:v>102.24110526959284</c:v>
                </c:pt>
                <c:pt idx="89">
                  <c:v>102.24110526959284</c:v>
                </c:pt>
                <c:pt idx="90">
                  <c:v>102.22276561926881</c:v>
                </c:pt>
                <c:pt idx="91">
                  <c:v>101.99246407095774</c:v>
                </c:pt>
                <c:pt idx="92">
                  <c:v>101.99702119618976</c:v>
                </c:pt>
                <c:pt idx="93">
                  <c:v>101.3606909046449</c:v>
                </c:pt>
                <c:pt idx="94">
                  <c:v>101.3606909046449</c:v>
                </c:pt>
                <c:pt idx="95">
                  <c:v>101.3606909046449</c:v>
                </c:pt>
                <c:pt idx="96">
                  <c:v>101.40048238837817</c:v>
                </c:pt>
                <c:pt idx="97">
                  <c:v>101.41737709655544</c:v>
                </c:pt>
                <c:pt idx="98">
                  <c:v>101.37091664906796</c:v>
                </c:pt>
                <c:pt idx="99">
                  <c:v>101.12060820949434</c:v>
                </c:pt>
                <c:pt idx="100">
                  <c:v>100.97333525992282</c:v>
                </c:pt>
                <c:pt idx="101">
                  <c:v>100.97333525992282</c:v>
                </c:pt>
                <c:pt idx="102">
                  <c:v>100.97333525992282</c:v>
                </c:pt>
                <c:pt idx="103">
                  <c:v>100.45838010870406</c:v>
                </c:pt>
                <c:pt idx="104">
                  <c:v>100.5362958352321</c:v>
                </c:pt>
                <c:pt idx="105">
                  <c:v>100.829841389812</c:v>
                </c:pt>
                <c:pt idx="106">
                  <c:v>101.21730818392997</c:v>
                </c:pt>
                <c:pt idx="107">
                  <c:v>101.2659916193355</c:v>
                </c:pt>
                <c:pt idx="108">
                  <c:v>101.2659916193355</c:v>
                </c:pt>
                <c:pt idx="109">
                  <c:v>101.2659916193355</c:v>
                </c:pt>
                <c:pt idx="110">
                  <c:v>101.2981137947515</c:v>
                </c:pt>
                <c:pt idx="111">
                  <c:v>101.19707899387564</c:v>
                </c:pt>
                <c:pt idx="112">
                  <c:v>101.29466816347848</c:v>
                </c:pt>
                <c:pt idx="113">
                  <c:v>101.29466816347848</c:v>
                </c:pt>
                <c:pt idx="114">
                  <c:v>101.05302937678529</c:v>
                </c:pt>
                <c:pt idx="115">
                  <c:v>101.05302937678529</c:v>
                </c:pt>
                <c:pt idx="116">
                  <c:v>101.05302937678529</c:v>
                </c:pt>
                <c:pt idx="117">
                  <c:v>101.39159043670595</c:v>
                </c:pt>
                <c:pt idx="118">
                  <c:v>100.95054963376272</c:v>
                </c:pt>
                <c:pt idx="119">
                  <c:v>100.95054963376272</c:v>
                </c:pt>
                <c:pt idx="120">
                  <c:v>100.72524980826726</c:v>
                </c:pt>
                <c:pt idx="121">
                  <c:v>100.6203247785348</c:v>
                </c:pt>
                <c:pt idx="122">
                  <c:v>100.6203247785348</c:v>
                </c:pt>
                <c:pt idx="123">
                  <c:v>100.6203247785348</c:v>
                </c:pt>
                <c:pt idx="124">
                  <c:v>100.11037135013169</c:v>
                </c:pt>
                <c:pt idx="125">
                  <c:v>100.58253398392776</c:v>
                </c:pt>
                <c:pt idx="126">
                  <c:v>100.41558759128142</c:v>
                </c:pt>
                <c:pt idx="127">
                  <c:v>100.41558759128142</c:v>
                </c:pt>
                <c:pt idx="128">
                  <c:v>100.48827929620201</c:v>
                </c:pt>
                <c:pt idx="129">
                  <c:v>100.48827929620201</c:v>
                </c:pt>
                <c:pt idx="130">
                  <c:v>100.48827929620201</c:v>
                </c:pt>
                <c:pt idx="131">
                  <c:v>100.92153964143203</c:v>
                </c:pt>
                <c:pt idx="132">
                  <c:v>101.53319476708644</c:v>
                </c:pt>
                <c:pt idx="133">
                  <c:v>101.88609409907858</c:v>
                </c:pt>
                <c:pt idx="134">
                  <c:v>101.77383320921652</c:v>
                </c:pt>
                <c:pt idx="135">
                  <c:v>102.05359623870446</c:v>
                </c:pt>
                <c:pt idx="136">
                  <c:v>102.05359623870446</c:v>
                </c:pt>
                <c:pt idx="137">
                  <c:v>102.05359623870446</c:v>
                </c:pt>
                <c:pt idx="138">
                  <c:v>102.05359623870446</c:v>
                </c:pt>
                <c:pt idx="139">
                  <c:v>101.60399693227667</c:v>
                </c:pt>
                <c:pt idx="140">
                  <c:v>101.96823350265092</c:v>
                </c:pt>
                <c:pt idx="141">
                  <c:v>102.07604841667685</c:v>
                </c:pt>
                <c:pt idx="142">
                  <c:v>102.18908735231024</c:v>
                </c:pt>
                <c:pt idx="143">
                  <c:v>102.18908735231024</c:v>
                </c:pt>
                <c:pt idx="144">
                  <c:v>102.18908735231024</c:v>
                </c:pt>
                <c:pt idx="145">
                  <c:v>103.14575020284765</c:v>
                </c:pt>
                <c:pt idx="146">
                  <c:v>102.76717536040192</c:v>
                </c:pt>
                <c:pt idx="147">
                  <c:v>102.68270181951561</c:v>
                </c:pt>
                <c:pt idx="148">
                  <c:v>102.55343507208038</c:v>
                </c:pt>
                <c:pt idx="149">
                  <c:v>102.59533839433583</c:v>
                </c:pt>
                <c:pt idx="150">
                  <c:v>102.59533839433583</c:v>
                </c:pt>
                <c:pt idx="151">
                  <c:v>102.59533839433583</c:v>
                </c:pt>
                <c:pt idx="152">
                  <c:v>102.23577009858951</c:v>
                </c:pt>
                <c:pt idx="153">
                  <c:v>102.06115439762586</c:v>
                </c:pt>
                <c:pt idx="154">
                  <c:v>102.26355744756526</c:v>
                </c:pt>
                <c:pt idx="155">
                  <c:v>102.3927130456046</c:v>
                </c:pt>
                <c:pt idx="156">
                  <c:v>101.65512565439205</c:v>
                </c:pt>
                <c:pt idx="157">
                  <c:v>101.65512565439205</c:v>
                </c:pt>
                <c:pt idx="158">
                  <c:v>101.65512565439205</c:v>
                </c:pt>
                <c:pt idx="159">
                  <c:v>101.11671798063777</c:v>
                </c:pt>
                <c:pt idx="160">
                  <c:v>101.42060042903664</c:v>
                </c:pt>
                <c:pt idx="161">
                  <c:v>101.0451377696762</c:v>
                </c:pt>
                <c:pt idx="162">
                  <c:v>101.31923217997308</c:v>
                </c:pt>
                <c:pt idx="163">
                  <c:v>101.44171881425824</c:v>
                </c:pt>
                <c:pt idx="164">
                  <c:v>101.44171881425824</c:v>
                </c:pt>
                <c:pt idx="165">
                  <c:v>101.44171881425824</c:v>
                </c:pt>
                <c:pt idx="166">
                  <c:v>101.44171881425824</c:v>
                </c:pt>
                <c:pt idx="167">
                  <c:v>101.74204448198822</c:v>
                </c:pt>
                <c:pt idx="168">
                  <c:v>101.96767775567137</c:v>
                </c:pt>
                <c:pt idx="169">
                  <c:v>101.71147839811488</c:v>
                </c:pt>
                <c:pt idx="170">
                  <c:v>101.73948804588245</c:v>
                </c:pt>
                <c:pt idx="171">
                  <c:v>101.73948804588245</c:v>
                </c:pt>
                <c:pt idx="172">
                  <c:v>101.73948804588245</c:v>
                </c:pt>
                <c:pt idx="173">
                  <c:v>101.68357989974324</c:v>
                </c:pt>
                <c:pt idx="174">
                  <c:v>102.21509631095155</c:v>
                </c:pt>
                <c:pt idx="175">
                  <c:v>102.14151541086373</c:v>
                </c:pt>
                <c:pt idx="176">
                  <c:v>102.29890295546242</c:v>
                </c:pt>
                <c:pt idx="177">
                  <c:v>102.35892362925006</c:v>
                </c:pt>
                <c:pt idx="178">
                  <c:v>102.35892362925006</c:v>
                </c:pt>
                <c:pt idx="179">
                  <c:v>102.35892362925006</c:v>
                </c:pt>
                <c:pt idx="180">
                  <c:v>102.14218230723914</c:v>
                </c:pt>
                <c:pt idx="181">
                  <c:v>102.78106903488978</c:v>
                </c:pt>
                <c:pt idx="182">
                  <c:v>102.68192377374427</c:v>
                </c:pt>
                <c:pt idx="183">
                  <c:v>102.961909102024</c:v>
                </c:pt>
                <c:pt idx="184">
                  <c:v>102.87910280207625</c:v>
                </c:pt>
                <c:pt idx="185">
                  <c:v>102.87910280207625</c:v>
                </c:pt>
                <c:pt idx="186">
                  <c:v>102.87910280207625</c:v>
                </c:pt>
                <c:pt idx="187">
                  <c:v>102.84987051095374</c:v>
                </c:pt>
                <c:pt idx="188">
                  <c:v>103.0494948259956</c:v>
                </c:pt>
                <c:pt idx="189">
                  <c:v>103.27246051417708</c:v>
                </c:pt>
                <c:pt idx="190">
                  <c:v>103.3680489946537</c:v>
                </c:pt>
                <c:pt idx="191">
                  <c:v>103.54933365937156</c:v>
                </c:pt>
                <c:pt idx="192">
                  <c:v>103.54933365937156</c:v>
                </c:pt>
                <c:pt idx="193">
                  <c:v>103.54933365937156</c:v>
                </c:pt>
                <c:pt idx="194">
                  <c:v>103.39505829785816</c:v>
                </c:pt>
                <c:pt idx="195">
                  <c:v>103.52443619468927</c:v>
                </c:pt>
                <c:pt idx="196">
                  <c:v>103.5735642276784</c:v>
                </c:pt>
                <c:pt idx="197">
                  <c:v>103.67926730318219</c:v>
                </c:pt>
                <c:pt idx="198">
                  <c:v>103.76463003923571</c:v>
                </c:pt>
                <c:pt idx="199">
                  <c:v>103.76463003923571</c:v>
                </c:pt>
                <c:pt idx="200">
                  <c:v>103.76463003923571</c:v>
                </c:pt>
                <c:pt idx="201">
                  <c:v>103.90845735753425</c:v>
                </c:pt>
                <c:pt idx="202">
                  <c:v>103.87566828574285</c:v>
                </c:pt>
                <c:pt idx="203">
                  <c:v>104.24134979826381</c:v>
                </c:pt>
                <c:pt idx="204">
                  <c:v>104.27247162911667</c:v>
                </c:pt>
                <c:pt idx="205">
                  <c:v>104.54523224666269</c:v>
                </c:pt>
                <c:pt idx="206">
                  <c:v>104.54523224666269</c:v>
                </c:pt>
                <c:pt idx="207">
                  <c:v>104.54523224666269</c:v>
                </c:pt>
                <c:pt idx="208">
                  <c:v>104.59913970367568</c:v>
                </c:pt>
                <c:pt idx="209">
                  <c:v>104.68961531194073</c:v>
                </c:pt>
                <c:pt idx="210">
                  <c:v>104.56501683913343</c:v>
                </c:pt>
                <c:pt idx="211">
                  <c:v>104.622814525003</c:v>
                </c:pt>
                <c:pt idx="212">
                  <c:v>104.55056741766602</c:v>
                </c:pt>
                <c:pt idx="213">
                  <c:v>104.55056741766602</c:v>
                </c:pt>
                <c:pt idx="214">
                  <c:v>104.55056741766602</c:v>
                </c:pt>
                <c:pt idx="215">
                  <c:v>104.55056741766602</c:v>
                </c:pt>
                <c:pt idx="216">
                  <c:v>104.59725016394529</c:v>
                </c:pt>
                <c:pt idx="217">
                  <c:v>104.78342540208288</c:v>
                </c:pt>
                <c:pt idx="218">
                  <c:v>104.80743367159795</c:v>
                </c:pt>
                <c:pt idx="219">
                  <c:v>104.76775333726057</c:v>
                </c:pt>
                <c:pt idx="220">
                  <c:v>104.76775333726057</c:v>
                </c:pt>
                <c:pt idx="221">
                  <c:v>104.76775333726057</c:v>
                </c:pt>
                <c:pt idx="222">
                  <c:v>104.89201836188016</c:v>
                </c:pt>
                <c:pt idx="223">
                  <c:v>104.82443952917112</c:v>
                </c:pt>
                <c:pt idx="224">
                  <c:v>104.91124720737139</c:v>
                </c:pt>
                <c:pt idx="225">
                  <c:v>105.0547410774822</c:v>
                </c:pt>
                <c:pt idx="226">
                  <c:v>105.1094265802665</c:v>
                </c:pt>
                <c:pt idx="227">
                  <c:v>105.1094265802665</c:v>
                </c:pt>
                <c:pt idx="228">
                  <c:v>105.1094265802665</c:v>
                </c:pt>
                <c:pt idx="229">
                  <c:v>104.79587413442404</c:v>
                </c:pt>
                <c:pt idx="230">
                  <c:v>104.60336338072</c:v>
                </c:pt>
                <c:pt idx="231">
                  <c:v>105.03228889950981</c:v>
                </c:pt>
                <c:pt idx="232">
                  <c:v>105.02862096944502</c:v>
                </c:pt>
                <c:pt idx="233">
                  <c:v>104.9251408818593</c:v>
                </c:pt>
                <c:pt idx="234">
                  <c:v>104.9251408818593</c:v>
                </c:pt>
                <c:pt idx="235">
                  <c:v>104.9251408818593</c:v>
                </c:pt>
                <c:pt idx="236">
                  <c:v>104.94548122130956</c:v>
                </c:pt>
                <c:pt idx="237">
                  <c:v>104.7231824295035</c:v>
                </c:pt>
                <c:pt idx="238">
                  <c:v>105.0026120108037</c:v>
                </c:pt>
                <c:pt idx="239">
                  <c:v>104.93092065044625</c:v>
                </c:pt>
                <c:pt idx="240">
                  <c:v>105.15077415554244</c:v>
                </c:pt>
                <c:pt idx="241">
                  <c:v>105.15077415554244</c:v>
                </c:pt>
                <c:pt idx="242">
                  <c:v>105.15077415554244</c:v>
                </c:pt>
                <c:pt idx="243">
                  <c:v>105.2703709055341</c:v>
                </c:pt>
                <c:pt idx="244">
                  <c:v>105.19523391390364</c:v>
                </c:pt>
                <c:pt idx="245">
                  <c:v>105.12943347152904</c:v>
                </c:pt>
                <c:pt idx="246">
                  <c:v>105.05551912325353</c:v>
                </c:pt>
                <c:pt idx="247">
                  <c:v>104.91347019528945</c:v>
                </c:pt>
                <c:pt idx="248">
                  <c:v>104.91347019528945</c:v>
                </c:pt>
                <c:pt idx="249">
                  <c:v>104.91347019528945</c:v>
                </c:pt>
                <c:pt idx="250">
                  <c:v>104.91291444830995</c:v>
                </c:pt>
                <c:pt idx="251">
                  <c:v>104.80987895830783</c:v>
                </c:pt>
                <c:pt idx="252">
                  <c:v>104.97282397270168</c:v>
                </c:pt>
                <c:pt idx="253">
                  <c:v>105.05563027264945</c:v>
                </c:pt>
                <c:pt idx="254">
                  <c:v>105.02550878635974</c:v>
                </c:pt>
                <c:pt idx="255">
                  <c:v>105.02550878635974</c:v>
                </c:pt>
                <c:pt idx="256">
                  <c:v>105.02550878635974</c:v>
                </c:pt>
                <c:pt idx="257">
                  <c:v>105.20145828007423</c:v>
                </c:pt>
                <c:pt idx="258">
                  <c:v>105.59037001633895</c:v>
                </c:pt>
                <c:pt idx="259">
                  <c:v>105.5551356578377</c:v>
                </c:pt>
                <c:pt idx="260">
                  <c:v>105.1928997765897</c:v>
                </c:pt>
                <c:pt idx="261">
                  <c:v>105.28482032700151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'Nokkrir útvaldir sjóðir (gögn)'!$AP$2</c:f>
              <c:strCache>
                <c:ptCount val="1"/>
                <c:pt idx="0">
                  <c:v>Júpíter Ríkisverðbréfasjóður - Stuttur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(gögn)'!$AP$5:$AP$266</c:f>
              <c:numCache>
                <c:ptCount val="262"/>
                <c:pt idx="0">
                  <c:v>100</c:v>
                </c:pt>
                <c:pt idx="1">
                  <c:v>99.88432620011567</c:v>
                </c:pt>
                <c:pt idx="2">
                  <c:v>100.256134842601</c:v>
                </c:pt>
                <c:pt idx="3">
                  <c:v>100.256134842601</c:v>
                </c:pt>
                <c:pt idx="4">
                  <c:v>100.256134842601</c:v>
                </c:pt>
                <c:pt idx="5">
                  <c:v>100.14872345699412</c:v>
                </c:pt>
                <c:pt idx="6">
                  <c:v>100.52879451375692</c:v>
                </c:pt>
                <c:pt idx="7">
                  <c:v>100.49574485664711</c:v>
                </c:pt>
                <c:pt idx="8">
                  <c:v>100.52879451375692</c:v>
                </c:pt>
                <c:pt idx="9">
                  <c:v>100.71056762786087</c:v>
                </c:pt>
                <c:pt idx="10">
                  <c:v>100.71056762786087</c:v>
                </c:pt>
                <c:pt idx="11">
                  <c:v>100.71056762786087</c:v>
                </c:pt>
                <c:pt idx="12">
                  <c:v>100.76014211352557</c:v>
                </c:pt>
                <c:pt idx="13">
                  <c:v>100.56184417086672</c:v>
                </c:pt>
                <c:pt idx="14">
                  <c:v>100.53705692803437</c:v>
                </c:pt>
                <c:pt idx="15">
                  <c:v>100.53705692803437</c:v>
                </c:pt>
                <c:pt idx="16">
                  <c:v>100.56184417086672</c:v>
                </c:pt>
                <c:pt idx="17">
                  <c:v>100.56184417086672</c:v>
                </c:pt>
                <c:pt idx="18">
                  <c:v>100.56184417086672</c:v>
                </c:pt>
                <c:pt idx="19">
                  <c:v>100.47095761381475</c:v>
                </c:pt>
                <c:pt idx="20">
                  <c:v>100.38833347104024</c:v>
                </c:pt>
                <c:pt idx="21">
                  <c:v>100.39659588531771</c:v>
                </c:pt>
                <c:pt idx="22">
                  <c:v>100.39659588531771</c:v>
                </c:pt>
                <c:pt idx="23">
                  <c:v>100.26439725687847</c:v>
                </c:pt>
                <c:pt idx="24">
                  <c:v>100.26439725687847</c:v>
                </c:pt>
                <c:pt idx="25">
                  <c:v>100.26439725687847</c:v>
                </c:pt>
                <c:pt idx="26">
                  <c:v>100.49574485664712</c:v>
                </c:pt>
                <c:pt idx="27">
                  <c:v>100.56184417086673</c:v>
                </c:pt>
                <c:pt idx="28">
                  <c:v>100.52879451375694</c:v>
                </c:pt>
                <c:pt idx="29">
                  <c:v>100.57836899942164</c:v>
                </c:pt>
                <c:pt idx="30">
                  <c:v>100.94191522762952</c:v>
                </c:pt>
                <c:pt idx="31">
                  <c:v>100.99148971329423</c:v>
                </c:pt>
                <c:pt idx="32">
                  <c:v>100.99148971329423</c:v>
                </c:pt>
                <c:pt idx="33">
                  <c:v>101.01627695612659</c:v>
                </c:pt>
                <c:pt idx="34">
                  <c:v>101.01627695612659</c:v>
                </c:pt>
                <c:pt idx="35">
                  <c:v>101.14847558456582</c:v>
                </c:pt>
                <c:pt idx="36">
                  <c:v>100.90886557051971</c:v>
                </c:pt>
                <c:pt idx="37">
                  <c:v>100.94191522762954</c:v>
                </c:pt>
                <c:pt idx="38">
                  <c:v>100.94191522762954</c:v>
                </c:pt>
                <c:pt idx="39">
                  <c:v>100.94191522762954</c:v>
                </c:pt>
                <c:pt idx="40">
                  <c:v>100.85929108485502</c:v>
                </c:pt>
                <c:pt idx="41">
                  <c:v>100.94191522762954</c:v>
                </c:pt>
                <c:pt idx="42">
                  <c:v>101.03280178468151</c:v>
                </c:pt>
                <c:pt idx="43">
                  <c:v>101.11542592745602</c:v>
                </c:pt>
                <c:pt idx="44">
                  <c:v>101.29719904155995</c:v>
                </c:pt>
                <c:pt idx="45">
                  <c:v>101.29719904155995</c:v>
                </c:pt>
                <c:pt idx="46">
                  <c:v>101.29719904155995</c:v>
                </c:pt>
                <c:pt idx="47">
                  <c:v>101.14021317028836</c:v>
                </c:pt>
                <c:pt idx="48">
                  <c:v>101.24762455589524</c:v>
                </c:pt>
                <c:pt idx="49">
                  <c:v>101.28067421300504</c:v>
                </c:pt>
                <c:pt idx="50">
                  <c:v>101.16500041312071</c:v>
                </c:pt>
                <c:pt idx="51">
                  <c:v>101.01627695612657</c:v>
                </c:pt>
                <c:pt idx="52">
                  <c:v>101.01627695612657</c:v>
                </c:pt>
                <c:pt idx="53">
                  <c:v>101.01627695612657</c:v>
                </c:pt>
                <c:pt idx="54">
                  <c:v>101.15673799884325</c:v>
                </c:pt>
                <c:pt idx="55">
                  <c:v>101.10716351317855</c:v>
                </c:pt>
                <c:pt idx="56">
                  <c:v>101.115425927456</c:v>
                </c:pt>
                <c:pt idx="57">
                  <c:v>101.0823762703462</c:v>
                </c:pt>
                <c:pt idx="58">
                  <c:v>101.3054614558374</c:v>
                </c:pt>
                <c:pt idx="59">
                  <c:v>101.3054614558374</c:v>
                </c:pt>
                <c:pt idx="60">
                  <c:v>101.3054614558374</c:v>
                </c:pt>
                <c:pt idx="61">
                  <c:v>101.2228373130629</c:v>
                </c:pt>
                <c:pt idx="62">
                  <c:v>101.50375939849624</c:v>
                </c:pt>
                <c:pt idx="63">
                  <c:v>101.47070974138644</c:v>
                </c:pt>
                <c:pt idx="64">
                  <c:v>101.4954969842188</c:v>
                </c:pt>
                <c:pt idx="65">
                  <c:v>101.58638354127078</c:v>
                </c:pt>
                <c:pt idx="66">
                  <c:v>101.58638354127078</c:v>
                </c:pt>
                <c:pt idx="67">
                  <c:v>101.58638354127078</c:v>
                </c:pt>
                <c:pt idx="68">
                  <c:v>101.80120631248451</c:v>
                </c:pt>
                <c:pt idx="69">
                  <c:v>101.78468148392962</c:v>
                </c:pt>
                <c:pt idx="70">
                  <c:v>101.43766008427664</c:v>
                </c:pt>
                <c:pt idx="71">
                  <c:v>101.59464595554823</c:v>
                </c:pt>
                <c:pt idx="72">
                  <c:v>101.71031975543256</c:v>
                </c:pt>
                <c:pt idx="73">
                  <c:v>101.71031975543256</c:v>
                </c:pt>
                <c:pt idx="74">
                  <c:v>101.71031975543256</c:v>
                </c:pt>
                <c:pt idx="75">
                  <c:v>101.50375939849627</c:v>
                </c:pt>
                <c:pt idx="76">
                  <c:v>101.6194331983806</c:v>
                </c:pt>
                <c:pt idx="77">
                  <c:v>101.59464595554824</c:v>
                </c:pt>
                <c:pt idx="78">
                  <c:v>101.64422044121297</c:v>
                </c:pt>
                <c:pt idx="79">
                  <c:v>101.5698587127159</c:v>
                </c:pt>
                <c:pt idx="80">
                  <c:v>101.5698587127159</c:v>
                </c:pt>
                <c:pt idx="81">
                  <c:v>101.57812112699335</c:v>
                </c:pt>
                <c:pt idx="82">
                  <c:v>101.58638354127082</c:v>
                </c:pt>
                <c:pt idx="83">
                  <c:v>101.36329835577962</c:v>
                </c:pt>
                <c:pt idx="84">
                  <c:v>101.63595802693554</c:v>
                </c:pt>
                <c:pt idx="85">
                  <c:v>101.63595802693554</c:v>
                </c:pt>
                <c:pt idx="86">
                  <c:v>101.63595802693554</c:v>
                </c:pt>
                <c:pt idx="87">
                  <c:v>101.63595802693554</c:v>
                </c:pt>
                <c:pt idx="88">
                  <c:v>101.63595802693554</c:v>
                </c:pt>
                <c:pt idx="89">
                  <c:v>101.63595802693554</c:v>
                </c:pt>
                <c:pt idx="90">
                  <c:v>101.57812112699337</c:v>
                </c:pt>
                <c:pt idx="91">
                  <c:v>101.41287284144433</c:v>
                </c:pt>
                <c:pt idx="92">
                  <c:v>101.39634801288943</c:v>
                </c:pt>
                <c:pt idx="93">
                  <c:v>101.09890109890117</c:v>
                </c:pt>
                <c:pt idx="94">
                  <c:v>101.09890109890117</c:v>
                </c:pt>
                <c:pt idx="95">
                  <c:v>101.09890109890117</c:v>
                </c:pt>
                <c:pt idx="96">
                  <c:v>101.13195075601097</c:v>
                </c:pt>
                <c:pt idx="97">
                  <c:v>101.13195075601097</c:v>
                </c:pt>
                <c:pt idx="98">
                  <c:v>101.13195075601097</c:v>
                </c:pt>
                <c:pt idx="99">
                  <c:v>101.0575890275139</c:v>
                </c:pt>
                <c:pt idx="100">
                  <c:v>100.85929108485504</c:v>
                </c:pt>
                <c:pt idx="101">
                  <c:v>100.85929108485504</c:v>
                </c:pt>
                <c:pt idx="102">
                  <c:v>100.85929108485504</c:v>
                </c:pt>
                <c:pt idx="103">
                  <c:v>100.34702139965303</c:v>
                </c:pt>
                <c:pt idx="104">
                  <c:v>100.38007105676282</c:v>
                </c:pt>
                <c:pt idx="105">
                  <c:v>100.49574485664714</c:v>
                </c:pt>
                <c:pt idx="106">
                  <c:v>100.60315624225403</c:v>
                </c:pt>
                <c:pt idx="107">
                  <c:v>100.69404279930599</c:v>
                </c:pt>
                <c:pt idx="108">
                  <c:v>100.69404279930599</c:v>
                </c:pt>
                <c:pt idx="109">
                  <c:v>100.69404279930599</c:v>
                </c:pt>
                <c:pt idx="110">
                  <c:v>100.61968107080892</c:v>
                </c:pt>
                <c:pt idx="111">
                  <c:v>100.5370569280344</c:v>
                </c:pt>
                <c:pt idx="112">
                  <c:v>100.57836899942167</c:v>
                </c:pt>
                <c:pt idx="113">
                  <c:v>100.57836899942167</c:v>
                </c:pt>
                <c:pt idx="114">
                  <c:v>100.54531934231186</c:v>
                </c:pt>
                <c:pt idx="115">
                  <c:v>100.54531934231186</c:v>
                </c:pt>
                <c:pt idx="116">
                  <c:v>100.54531934231186</c:v>
                </c:pt>
                <c:pt idx="117">
                  <c:v>100.74361728497072</c:v>
                </c:pt>
                <c:pt idx="118">
                  <c:v>100.52879451375698</c:v>
                </c:pt>
                <c:pt idx="119">
                  <c:v>100.52879451375698</c:v>
                </c:pt>
                <c:pt idx="120">
                  <c:v>100.46269519953736</c:v>
                </c:pt>
                <c:pt idx="121">
                  <c:v>100.48748244236971</c:v>
                </c:pt>
                <c:pt idx="122">
                  <c:v>100.48748244236971</c:v>
                </c:pt>
                <c:pt idx="123">
                  <c:v>100.48748244236971</c:v>
                </c:pt>
                <c:pt idx="124">
                  <c:v>100.25613484260106</c:v>
                </c:pt>
                <c:pt idx="125">
                  <c:v>100.43790795670499</c:v>
                </c:pt>
                <c:pt idx="126">
                  <c:v>100.41312071387263</c:v>
                </c:pt>
                <c:pt idx="127">
                  <c:v>100.41312071387263</c:v>
                </c:pt>
                <c:pt idx="128">
                  <c:v>100.45443278525988</c:v>
                </c:pt>
                <c:pt idx="129">
                  <c:v>100.45443278525988</c:v>
                </c:pt>
                <c:pt idx="130">
                  <c:v>100.45443278525988</c:v>
                </c:pt>
                <c:pt idx="131">
                  <c:v>100.60315624225403</c:v>
                </c:pt>
                <c:pt idx="132">
                  <c:v>100.9006031562423</c:v>
                </c:pt>
                <c:pt idx="133">
                  <c:v>100.96670247046191</c:v>
                </c:pt>
                <c:pt idx="134">
                  <c:v>100.65273072791872</c:v>
                </c:pt>
                <c:pt idx="135">
                  <c:v>101.10716351317859</c:v>
                </c:pt>
                <c:pt idx="136">
                  <c:v>101.10716351317859</c:v>
                </c:pt>
                <c:pt idx="137">
                  <c:v>101.10716351317859</c:v>
                </c:pt>
                <c:pt idx="138">
                  <c:v>101.10716351317859</c:v>
                </c:pt>
                <c:pt idx="139">
                  <c:v>100.950177641907</c:v>
                </c:pt>
                <c:pt idx="140">
                  <c:v>101.18152524167564</c:v>
                </c:pt>
                <c:pt idx="141">
                  <c:v>101.19805007023056</c:v>
                </c:pt>
                <c:pt idx="142">
                  <c:v>101.23109972734036</c:v>
                </c:pt>
                <c:pt idx="143">
                  <c:v>101.23109972734036</c:v>
                </c:pt>
                <c:pt idx="144">
                  <c:v>101.23109972734036</c:v>
                </c:pt>
                <c:pt idx="145">
                  <c:v>101.63595802693553</c:v>
                </c:pt>
                <c:pt idx="146">
                  <c:v>101.45418491283158</c:v>
                </c:pt>
                <c:pt idx="147">
                  <c:v>101.44592249855413</c:v>
                </c:pt>
                <c:pt idx="148">
                  <c:v>101.38808559861195</c:v>
                </c:pt>
                <c:pt idx="149">
                  <c:v>101.39634801288939</c:v>
                </c:pt>
                <c:pt idx="150">
                  <c:v>101.39634801288939</c:v>
                </c:pt>
                <c:pt idx="151">
                  <c:v>101.39634801288939</c:v>
                </c:pt>
                <c:pt idx="152">
                  <c:v>101.32198628439232</c:v>
                </c:pt>
                <c:pt idx="153">
                  <c:v>101.29719904155996</c:v>
                </c:pt>
                <c:pt idx="154">
                  <c:v>101.35503594150214</c:v>
                </c:pt>
                <c:pt idx="155">
                  <c:v>101.3632983557796</c:v>
                </c:pt>
                <c:pt idx="156">
                  <c:v>101.12368834173348</c:v>
                </c:pt>
                <c:pt idx="157">
                  <c:v>101.12368834173348</c:v>
                </c:pt>
                <c:pt idx="158">
                  <c:v>101.12368834173348</c:v>
                </c:pt>
                <c:pt idx="159">
                  <c:v>100.94191522762955</c:v>
                </c:pt>
                <c:pt idx="160">
                  <c:v>101.11542592745603</c:v>
                </c:pt>
                <c:pt idx="161">
                  <c:v>100.94191522762955</c:v>
                </c:pt>
                <c:pt idx="162">
                  <c:v>101.1071635131786</c:v>
                </c:pt>
                <c:pt idx="163">
                  <c:v>101.1071635131786</c:v>
                </c:pt>
                <c:pt idx="164">
                  <c:v>101.1071635131786</c:v>
                </c:pt>
                <c:pt idx="165">
                  <c:v>101.1071635131786</c:v>
                </c:pt>
                <c:pt idx="166">
                  <c:v>101.1071635131786</c:v>
                </c:pt>
                <c:pt idx="167">
                  <c:v>101.28067421300508</c:v>
                </c:pt>
                <c:pt idx="168">
                  <c:v>101.38808559861197</c:v>
                </c:pt>
                <c:pt idx="169">
                  <c:v>101.30546145583746</c:v>
                </c:pt>
                <c:pt idx="170">
                  <c:v>101.38808559861198</c:v>
                </c:pt>
                <c:pt idx="171">
                  <c:v>101.37982318433454</c:v>
                </c:pt>
                <c:pt idx="172">
                  <c:v>101.37982318433454</c:v>
                </c:pt>
                <c:pt idx="173">
                  <c:v>101.33851111294729</c:v>
                </c:pt>
                <c:pt idx="174">
                  <c:v>101.56159629843847</c:v>
                </c:pt>
                <c:pt idx="175">
                  <c:v>101.56159629843847</c:v>
                </c:pt>
                <c:pt idx="176">
                  <c:v>101.76072048252507</c:v>
                </c:pt>
                <c:pt idx="177">
                  <c:v>101.76485168966379</c:v>
                </c:pt>
                <c:pt idx="178">
                  <c:v>101.76567793109153</c:v>
                </c:pt>
                <c:pt idx="179">
                  <c:v>101.76650417251928</c:v>
                </c:pt>
                <c:pt idx="180">
                  <c:v>101.6681814426176</c:v>
                </c:pt>
                <c:pt idx="181">
                  <c:v>101.92679500950183</c:v>
                </c:pt>
                <c:pt idx="182">
                  <c:v>101.89952904238625</c:v>
                </c:pt>
                <c:pt idx="183">
                  <c:v>102.01602908369833</c:v>
                </c:pt>
                <c:pt idx="184">
                  <c:v>102.02842270511451</c:v>
                </c:pt>
                <c:pt idx="185">
                  <c:v>102.02924894654227</c:v>
                </c:pt>
                <c:pt idx="186">
                  <c:v>102.02924894654227</c:v>
                </c:pt>
                <c:pt idx="187">
                  <c:v>102.0242914979758</c:v>
                </c:pt>
                <c:pt idx="188">
                  <c:v>101.91688011236891</c:v>
                </c:pt>
                <c:pt idx="189">
                  <c:v>102.00528794513765</c:v>
                </c:pt>
                <c:pt idx="190">
                  <c:v>102.09452201933414</c:v>
                </c:pt>
                <c:pt idx="191">
                  <c:v>102.45724200611429</c:v>
                </c:pt>
                <c:pt idx="192">
                  <c:v>102.45641576468654</c:v>
                </c:pt>
                <c:pt idx="193">
                  <c:v>102.45641576468654</c:v>
                </c:pt>
                <c:pt idx="194">
                  <c:v>102.35313558621839</c:v>
                </c:pt>
                <c:pt idx="195">
                  <c:v>102.51838387176741</c:v>
                </c:pt>
                <c:pt idx="196">
                  <c:v>102.7670825415187</c:v>
                </c:pt>
                <c:pt idx="197">
                  <c:v>102.77534495579616</c:v>
                </c:pt>
                <c:pt idx="198">
                  <c:v>102.80674213005047</c:v>
                </c:pt>
                <c:pt idx="199">
                  <c:v>102.80591588862272</c:v>
                </c:pt>
                <c:pt idx="200">
                  <c:v>102.80591588862272</c:v>
                </c:pt>
                <c:pt idx="201">
                  <c:v>102.9389407584897</c:v>
                </c:pt>
                <c:pt idx="202">
                  <c:v>102.87532016855332</c:v>
                </c:pt>
                <c:pt idx="203">
                  <c:v>103.06866066264568</c:v>
                </c:pt>
                <c:pt idx="204">
                  <c:v>103.06618193836245</c:v>
                </c:pt>
                <c:pt idx="205">
                  <c:v>103.226472775345</c:v>
                </c:pt>
                <c:pt idx="206">
                  <c:v>103.22564653391724</c:v>
                </c:pt>
                <c:pt idx="207">
                  <c:v>103.22482029248951</c:v>
                </c:pt>
                <c:pt idx="208">
                  <c:v>103.2595224324548</c:v>
                </c:pt>
                <c:pt idx="209">
                  <c:v>103.32479550524667</c:v>
                </c:pt>
                <c:pt idx="210">
                  <c:v>103.35784516235647</c:v>
                </c:pt>
                <c:pt idx="211">
                  <c:v>103.35536643807323</c:v>
                </c:pt>
                <c:pt idx="212">
                  <c:v>103.29670329670333</c:v>
                </c:pt>
                <c:pt idx="213">
                  <c:v>103.29587705527558</c:v>
                </c:pt>
                <c:pt idx="214">
                  <c:v>103.29505081384782</c:v>
                </c:pt>
                <c:pt idx="215">
                  <c:v>103.29422457242006</c:v>
                </c:pt>
                <c:pt idx="216">
                  <c:v>103.29174584813683</c:v>
                </c:pt>
                <c:pt idx="217">
                  <c:v>103.40328844088243</c:v>
                </c:pt>
                <c:pt idx="218">
                  <c:v>103.32975295381311</c:v>
                </c:pt>
                <c:pt idx="219">
                  <c:v>103.41072461373214</c:v>
                </c:pt>
                <c:pt idx="220">
                  <c:v>103.41072461373214</c:v>
                </c:pt>
                <c:pt idx="221">
                  <c:v>103.4098983723044</c:v>
                </c:pt>
                <c:pt idx="222">
                  <c:v>103.45534165083039</c:v>
                </c:pt>
                <c:pt idx="223">
                  <c:v>103.44542675369745</c:v>
                </c:pt>
                <c:pt idx="224">
                  <c:v>103.32727422952989</c:v>
                </c:pt>
                <c:pt idx="225">
                  <c:v>103.31488060811371</c:v>
                </c:pt>
                <c:pt idx="226">
                  <c:v>103.29339833099233</c:v>
                </c:pt>
                <c:pt idx="227">
                  <c:v>103.29339833099233</c:v>
                </c:pt>
                <c:pt idx="228">
                  <c:v>103.29257208956457</c:v>
                </c:pt>
                <c:pt idx="229">
                  <c:v>103.21738411963976</c:v>
                </c:pt>
                <c:pt idx="230">
                  <c:v>103.17359332396926</c:v>
                </c:pt>
                <c:pt idx="231">
                  <c:v>103.34049409237379</c:v>
                </c:pt>
                <c:pt idx="232">
                  <c:v>103.32562174667439</c:v>
                </c:pt>
                <c:pt idx="233">
                  <c:v>103.30744443526399</c:v>
                </c:pt>
                <c:pt idx="234">
                  <c:v>103.30661819383624</c:v>
                </c:pt>
                <c:pt idx="235">
                  <c:v>103.30661819383624</c:v>
                </c:pt>
                <c:pt idx="236">
                  <c:v>103.16698339254731</c:v>
                </c:pt>
                <c:pt idx="237">
                  <c:v>103.21325291250102</c:v>
                </c:pt>
                <c:pt idx="238">
                  <c:v>103.42063951086507</c:v>
                </c:pt>
                <c:pt idx="239">
                  <c:v>103.3371891266628</c:v>
                </c:pt>
                <c:pt idx="240">
                  <c:v>103.43303313228124</c:v>
                </c:pt>
                <c:pt idx="241">
                  <c:v>103.43468561513671</c:v>
                </c:pt>
                <c:pt idx="242">
                  <c:v>103.43551185656446</c:v>
                </c:pt>
                <c:pt idx="243">
                  <c:v>103.43055440799799</c:v>
                </c:pt>
                <c:pt idx="244">
                  <c:v>103.43303313228124</c:v>
                </c:pt>
                <c:pt idx="245">
                  <c:v>103.46029909939683</c:v>
                </c:pt>
                <c:pt idx="246">
                  <c:v>103.59828141783028</c:v>
                </c:pt>
                <c:pt idx="247">
                  <c:v>103.57349417499792</c:v>
                </c:pt>
                <c:pt idx="248">
                  <c:v>103.57432041642565</c:v>
                </c:pt>
                <c:pt idx="249">
                  <c:v>103.57432041642565</c:v>
                </c:pt>
                <c:pt idx="250">
                  <c:v>103.5644055192927</c:v>
                </c:pt>
                <c:pt idx="251">
                  <c:v>103.53548706932162</c:v>
                </c:pt>
                <c:pt idx="252">
                  <c:v>103.59828141783025</c:v>
                </c:pt>
                <c:pt idx="253">
                  <c:v>103.68916797488222</c:v>
                </c:pt>
                <c:pt idx="254">
                  <c:v>103.68421052631575</c:v>
                </c:pt>
                <c:pt idx="255">
                  <c:v>103.68421052631575</c:v>
                </c:pt>
                <c:pt idx="256">
                  <c:v>103.6850367677435</c:v>
                </c:pt>
                <c:pt idx="257">
                  <c:v>103.72552259770302</c:v>
                </c:pt>
                <c:pt idx="258">
                  <c:v>103.84367512187058</c:v>
                </c:pt>
                <c:pt idx="259">
                  <c:v>103.84367512187058</c:v>
                </c:pt>
                <c:pt idx="260">
                  <c:v>103.76435594480704</c:v>
                </c:pt>
                <c:pt idx="261">
                  <c:v>103.76435594480704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'Nokkrir útvaldir sjóðir (gögn)'!$AQ$2</c:f>
              <c:strCache>
                <c:ptCount val="1"/>
                <c:pt idx="0">
                  <c:v>Júpíter Ríkisskuldabréfasjóður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(gögn)'!$AQ$5:$AQ$266</c:f>
              <c:numCache>
                <c:ptCount val="262"/>
                <c:pt idx="0">
                  <c:v>100</c:v>
                </c:pt>
                <c:pt idx="1">
                  <c:v>99.6823465801568</c:v>
                </c:pt>
                <c:pt idx="2">
                  <c:v>100.41227358745607</c:v>
                </c:pt>
                <c:pt idx="3">
                  <c:v>100.40551500405516</c:v>
                </c:pt>
                <c:pt idx="4">
                  <c:v>100.40551500405516</c:v>
                </c:pt>
                <c:pt idx="5">
                  <c:v>100.5609624222763</c:v>
                </c:pt>
                <c:pt idx="6">
                  <c:v>101.03406326034066</c:v>
                </c:pt>
                <c:pt idx="7">
                  <c:v>100.97323600973237</c:v>
                </c:pt>
                <c:pt idx="8">
                  <c:v>101.31792376317924</c:v>
                </c:pt>
                <c:pt idx="9">
                  <c:v>101.65585293322519</c:v>
                </c:pt>
                <c:pt idx="10">
                  <c:v>101.65585293322519</c:v>
                </c:pt>
                <c:pt idx="11">
                  <c:v>101.64909434982428</c:v>
                </c:pt>
                <c:pt idx="12">
                  <c:v>101.58150851581509</c:v>
                </c:pt>
                <c:pt idx="13">
                  <c:v>101.25709651257095</c:v>
                </c:pt>
                <c:pt idx="14">
                  <c:v>101.20302784536361</c:v>
                </c:pt>
                <c:pt idx="15">
                  <c:v>101.36523384698565</c:v>
                </c:pt>
                <c:pt idx="16">
                  <c:v>101.24357934576912</c:v>
                </c:pt>
                <c:pt idx="17">
                  <c:v>101.2368207623682</c:v>
                </c:pt>
                <c:pt idx="18">
                  <c:v>101.2368207623682</c:v>
                </c:pt>
                <c:pt idx="19">
                  <c:v>101.02730467693969</c:v>
                </c:pt>
                <c:pt idx="20">
                  <c:v>101.04758042714246</c:v>
                </c:pt>
                <c:pt idx="21">
                  <c:v>100.99351175993512</c:v>
                </c:pt>
                <c:pt idx="22">
                  <c:v>101.10840767775073</c:v>
                </c:pt>
                <c:pt idx="23">
                  <c:v>100.54068667207352</c:v>
                </c:pt>
                <c:pt idx="24">
                  <c:v>100.53392808867261</c:v>
                </c:pt>
                <c:pt idx="25">
                  <c:v>100.53392808867261</c:v>
                </c:pt>
                <c:pt idx="26">
                  <c:v>101.4463368477967</c:v>
                </c:pt>
                <c:pt idx="27">
                  <c:v>101.50716409840497</c:v>
                </c:pt>
                <c:pt idx="28">
                  <c:v>101.70316301703163</c:v>
                </c:pt>
                <c:pt idx="29">
                  <c:v>101.85861043525277</c:v>
                </c:pt>
                <c:pt idx="30">
                  <c:v>102.29791835631252</c:v>
                </c:pt>
                <c:pt idx="31">
                  <c:v>102.31143552311434</c:v>
                </c:pt>
                <c:pt idx="32">
                  <c:v>102.30467693971342</c:v>
                </c:pt>
                <c:pt idx="33">
                  <c:v>102.24384968910515</c:v>
                </c:pt>
                <c:pt idx="34">
                  <c:v>102.1221951878886</c:v>
                </c:pt>
                <c:pt idx="35">
                  <c:v>102.25060827250606</c:v>
                </c:pt>
                <c:pt idx="36">
                  <c:v>101.99378210327113</c:v>
                </c:pt>
                <c:pt idx="37">
                  <c:v>101.92619626926194</c:v>
                </c:pt>
                <c:pt idx="38">
                  <c:v>101.92619626926194</c:v>
                </c:pt>
                <c:pt idx="39">
                  <c:v>101.92619626926194</c:v>
                </c:pt>
                <c:pt idx="40">
                  <c:v>101.79102460124356</c:v>
                </c:pt>
                <c:pt idx="41">
                  <c:v>102.01405785347387</c:v>
                </c:pt>
                <c:pt idx="42">
                  <c:v>102.06812652068125</c:v>
                </c:pt>
                <c:pt idx="43">
                  <c:v>102.23709110570422</c:v>
                </c:pt>
                <c:pt idx="44">
                  <c:v>102.37902135712352</c:v>
                </c:pt>
                <c:pt idx="45">
                  <c:v>102.37902135712352</c:v>
                </c:pt>
                <c:pt idx="46">
                  <c:v>102.37902135712352</c:v>
                </c:pt>
                <c:pt idx="47">
                  <c:v>102.257366855907</c:v>
                </c:pt>
                <c:pt idx="48">
                  <c:v>102.338469856718</c:v>
                </c:pt>
                <c:pt idx="49">
                  <c:v>102.43309002433088</c:v>
                </c:pt>
                <c:pt idx="50">
                  <c:v>102.28440118951066</c:v>
                </c:pt>
                <c:pt idx="51">
                  <c:v>102.18978102189777</c:v>
                </c:pt>
                <c:pt idx="52">
                  <c:v>102.18978102189777</c:v>
                </c:pt>
                <c:pt idx="53">
                  <c:v>102.18978102189777</c:v>
                </c:pt>
                <c:pt idx="54">
                  <c:v>102.088402270884</c:v>
                </c:pt>
                <c:pt idx="55">
                  <c:v>102.00054068667204</c:v>
                </c:pt>
                <c:pt idx="56">
                  <c:v>102.01405785347389</c:v>
                </c:pt>
                <c:pt idx="57">
                  <c:v>101.83833468504999</c:v>
                </c:pt>
                <c:pt idx="58">
                  <c:v>101.89916193565826</c:v>
                </c:pt>
                <c:pt idx="59">
                  <c:v>101.89916193565826</c:v>
                </c:pt>
                <c:pt idx="60">
                  <c:v>101.89916193565826</c:v>
                </c:pt>
                <c:pt idx="61">
                  <c:v>101.76399026763985</c:v>
                </c:pt>
                <c:pt idx="62">
                  <c:v>102.04785077047848</c:v>
                </c:pt>
                <c:pt idx="63">
                  <c:v>102.04785077047848</c:v>
                </c:pt>
                <c:pt idx="64">
                  <c:v>102.00054068667203</c:v>
                </c:pt>
                <c:pt idx="65">
                  <c:v>102.21681535550145</c:v>
                </c:pt>
                <c:pt idx="66">
                  <c:v>102.21681535550145</c:v>
                </c:pt>
                <c:pt idx="67">
                  <c:v>102.21681535550145</c:v>
                </c:pt>
                <c:pt idx="68">
                  <c:v>102.29115977291156</c:v>
                </c:pt>
                <c:pt idx="69">
                  <c:v>102.1965396052987</c:v>
                </c:pt>
                <c:pt idx="70">
                  <c:v>101.36523384698563</c:v>
                </c:pt>
                <c:pt idx="71">
                  <c:v>101.59502568261688</c:v>
                </c:pt>
                <c:pt idx="72">
                  <c:v>101.64909434982424</c:v>
                </c:pt>
                <c:pt idx="73">
                  <c:v>101.64909434982424</c:v>
                </c:pt>
                <c:pt idx="74">
                  <c:v>101.64909434982424</c:v>
                </c:pt>
                <c:pt idx="75">
                  <c:v>101.39902676399022</c:v>
                </c:pt>
                <c:pt idx="76">
                  <c:v>101.69640443363068</c:v>
                </c:pt>
                <c:pt idx="77">
                  <c:v>101.64909434982425</c:v>
                </c:pt>
                <c:pt idx="78">
                  <c:v>101.669370100027</c:v>
                </c:pt>
                <c:pt idx="79">
                  <c:v>101.64909434982424</c:v>
                </c:pt>
                <c:pt idx="80">
                  <c:v>101.64909434982424</c:v>
                </c:pt>
                <c:pt idx="81">
                  <c:v>101.64909434982424</c:v>
                </c:pt>
                <c:pt idx="82">
                  <c:v>101.60854284941873</c:v>
                </c:pt>
                <c:pt idx="83">
                  <c:v>101.40578534739115</c:v>
                </c:pt>
                <c:pt idx="84">
                  <c:v>101.59502568261688</c:v>
                </c:pt>
                <c:pt idx="85">
                  <c:v>101.58826709921597</c:v>
                </c:pt>
                <c:pt idx="86">
                  <c:v>101.59502568261689</c:v>
                </c:pt>
                <c:pt idx="87">
                  <c:v>101.59502568261689</c:v>
                </c:pt>
                <c:pt idx="88">
                  <c:v>101.59502568261689</c:v>
                </c:pt>
                <c:pt idx="89">
                  <c:v>101.59502568261689</c:v>
                </c:pt>
                <c:pt idx="90">
                  <c:v>101.60178426601782</c:v>
                </c:pt>
                <c:pt idx="91">
                  <c:v>101.4530954311976</c:v>
                </c:pt>
                <c:pt idx="92">
                  <c:v>101.4260610975939</c:v>
                </c:pt>
                <c:pt idx="93">
                  <c:v>101.000270343336</c:v>
                </c:pt>
                <c:pt idx="94">
                  <c:v>101.000270343336</c:v>
                </c:pt>
                <c:pt idx="95">
                  <c:v>101.000270343336</c:v>
                </c:pt>
                <c:pt idx="96">
                  <c:v>101.06109759394427</c:v>
                </c:pt>
                <c:pt idx="97">
                  <c:v>101.000270343336</c:v>
                </c:pt>
                <c:pt idx="98">
                  <c:v>101.04758042714244</c:v>
                </c:pt>
                <c:pt idx="99">
                  <c:v>100.89889159232222</c:v>
                </c:pt>
                <c:pt idx="100">
                  <c:v>100.77047850770475</c:v>
                </c:pt>
                <c:pt idx="101">
                  <c:v>100.77047850770475</c:v>
                </c:pt>
                <c:pt idx="102">
                  <c:v>100.77047850770475</c:v>
                </c:pt>
                <c:pt idx="103">
                  <c:v>100.29061908623949</c:v>
                </c:pt>
                <c:pt idx="104">
                  <c:v>100.29737766964043</c:v>
                </c:pt>
                <c:pt idx="105">
                  <c:v>100.39875642065422</c:v>
                </c:pt>
                <c:pt idx="106">
                  <c:v>100.33117058664502</c:v>
                </c:pt>
                <c:pt idx="107">
                  <c:v>100.72992700729925</c:v>
                </c:pt>
                <c:pt idx="108">
                  <c:v>100.72992700729925</c:v>
                </c:pt>
                <c:pt idx="109">
                  <c:v>100.72992700729925</c:v>
                </c:pt>
                <c:pt idx="110">
                  <c:v>100.65558258988915</c:v>
                </c:pt>
                <c:pt idx="111">
                  <c:v>100.54744525547444</c:v>
                </c:pt>
                <c:pt idx="112">
                  <c:v>100.57447958907811</c:v>
                </c:pt>
                <c:pt idx="113">
                  <c:v>100.57447958907811</c:v>
                </c:pt>
                <c:pt idx="114">
                  <c:v>100.50689375506893</c:v>
                </c:pt>
                <c:pt idx="115">
                  <c:v>100.50689375506893</c:v>
                </c:pt>
                <c:pt idx="116">
                  <c:v>100.50689375506893</c:v>
                </c:pt>
                <c:pt idx="117">
                  <c:v>100.81778859151119</c:v>
                </c:pt>
                <c:pt idx="118">
                  <c:v>100.50689375506892</c:v>
                </c:pt>
                <c:pt idx="119">
                  <c:v>100.50689375506892</c:v>
                </c:pt>
                <c:pt idx="120">
                  <c:v>100.40551500405512</c:v>
                </c:pt>
                <c:pt idx="121">
                  <c:v>100.32441200324409</c:v>
                </c:pt>
                <c:pt idx="122">
                  <c:v>100.32441200324409</c:v>
                </c:pt>
                <c:pt idx="123">
                  <c:v>100.32441200324409</c:v>
                </c:pt>
                <c:pt idx="124">
                  <c:v>100.04055150040548</c:v>
                </c:pt>
                <c:pt idx="125">
                  <c:v>100.27710191943764</c:v>
                </c:pt>
                <c:pt idx="126">
                  <c:v>100.31089483644223</c:v>
                </c:pt>
                <c:pt idx="127">
                  <c:v>100.31089483644223</c:v>
                </c:pt>
                <c:pt idx="128">
                  <c:v>100.35820492024867</c:v>
                </c:pt>
                <c:pt idx="129">
                  <c:v>100.35820492024867</c:v>
                </c:pt>
                <c:pt idx="130">
                  <c:v>100.35820492024867</c:v>
                </c:pt>
                <c:pt idx="131">
                  <c:v>100.58799675587991</c:v>
                </c:pt>
                <c:pt idx="132">
                  <c:v>100.95296025952955</c:v>
                </c:pt>
                <c:pt idx="133">
                  <c:v>101.12192484455251</c:v>
                </c:pt>
                <c:pt idx="134">
                  <c:v>100.95296025952952</c:v>
                </c:pt>
                <c:pt idx="135">
                  <c:v>101.27061367937272</c:v>
                </c:pt>
                <c:pt idx="136">
                  <c:v>101.27061367937272</c:v>
                </c:pt>
                <c:pt idx="137">
                  <c:v>101.27061367937272</c:v>
                </c:pt>
                <c:pt idx="138">
                  <c:v>101.27061367937272</c:v>
                </c:pt>
                <c:pt idx="139">
                  <c:v>101.03406326034055</c:v>
                </c:pt>
                <c:pt idx="140">
                  <c:v>101.27737226277362</c:v>
                </c:pt>
                <c:pt idx="141">
                  <c:v>101.32468234658006</c:v>
                </c:pt>
                <c:pt idx="142">
                  <c:v>101.36523384698559</c:v>
                </c:pt>
                <c:pt idx="143">
                  <c:v>101.36523384698559</c:v>
                </c:pt>
                <c:pt idx="144">
                  <c:v>101.35847526358467</c:v>
                </c:pt>
                <c:pt idx="145">
                  <c:v>102.00729927007292</c:v>
                </c:pt>
                <c:pt idx="146">
                  <c:v>101.76399026763983</c:v>
                </c:pt>
                <c:pt idx="147">
                  <c:v>101.750473100838</c:v>
                </c:pt>
                <c:pt idx="148">
                  <c:v>101.70992160043248</c:v>
                </c:pt>
                <c:pt idx="149">
                  <c:v>101.73019735063524</c:v>
                </c:pt>
                <c:pt idx="150">
                  <c:v>101.73019735063524</c:v>
                </c:pt>
                <c:pt idx="151">
                  <c:v>101.73019735063524</c:v>
                </c:pt>
                <c:pt idx="152">
                  <c:v>101.52743984860766</c:v>
                </c:pt>
                <c:pt idx="153">
                  <c:v>101.45985401459846</c:v>
                </c:pt>
                <c:pt idx="154">
                  <c:v>101.581508515815</c:v>
                </c:pt>
                <c:pt idx="155">
                  <c:v>101.58826709921591</c:v>
                </c:pt>
                <c:pt idx="156">
                  <c:v>101.16923492835892</c:v>
                </c:pt>
                <c:pt idx="157">
                  <c:v>101.16923492835892</c:v>
                </c:pt>
                <c:pt idx="158">
                  <c:v>101.16923492835892</c:v>
                </c:pt>
                <c:pt idx="159">
                  <c:v>100.85158150851572</c:v>
                </c:pt>
                <c:pt idx="160">
                  <c:v>101.10164909434972</c:v>
                </c:pt>
                <c:pt idx="161">
                  <c:v>100.79751284130835</c:v>
                </c:pt>
                <c:pt idx="162">
                  <c:v>101.04082184374145</c:v>
                </c:pt>
                <c:pt idx="163">
                  <c:v>101.11516626115157</c:v>
                </c:pt>
                <c:pt idx="164">
                  <c:v>101.11516626115157</c:v>
                </c:pt>
                <c:pt idx="165">
                  <c:v>101.11516626115157</c:v>
                </c:pt>
                <c:pt idx="166">
                  <c:v>101.10840767775063</c:v>
                </c:pt>
                <c:pt idx="167">
                  <c:v>101.41930251419292</c:v>
                </c:pt>
                <c:pt idx="168">
                  <c:v>101.59502568261682</c:v>
                </c:pt>
                <c:pt idx="169">
                  <c:v>101.45985401459843</c:v>
                </c:pt>
                <c:pt idx="170">
                  <c:v>101.5882670992159</c:v>
                </c:pt>
                <c:pt idx="171">
                  <c:v>101.5882670992159</c:v>
                </c:pt>
                <c:pt idx="172">
                  <c:v>101.5882670992159</c:v>
                </c:pt>
                <c:pt idx="173">
                  <c:v>101.45985401459843</c:v>
                </c:pt>
                <c:pt idx="174">
                  <c:v>101.79102460124348</c:v>
                </c:pt>
                <c:pt idx="175">
                  <c:v>101.76399026763978</c:v>
                </c:pt>
                <c:pt idx="176">
                  <c:v>101.93430656934295</c:v>
                </c:pt>
                <c:pt idx="177">
                  <c:v>101.97485806974846</c:v>
                </c:pt>
                <c:pt idx="178">
                  <c:v>101.97485806974846</c:v>
                </c:pt>
                <c:pt idx="179">
                  <c:v>101.97485806974846</c:v>
                </c:pt>
                <c:pt idx="180">
                  <c:v>101.80521762638539</c:v>
                </c:pt>
                <c:pt idx="181">
                  <c:v>102.1728845633954</c:v>
                </c:pt>
                <c:pt idx="182">
                  <c:v>102.1309813463097</c:v>
                </c:pt>
                <c:pt idx="183">
                  <c:v>102.31278723979443</c:v>
                </c:pt>
                <c:pt idx="184">
                  <c:v>102.31684238983499</c:v>
                </c:pt>
                <c:pt idx="185">
                  <c:v>102.31684238983499</c:v>
                </c:pt>
                <c:pt idx="186">
                  <c:v>102.31684238983499</c:v>
                </c:pt>
                <c:pt idx="187">
                  <c:v>102.30062178967279</c:v>
                </c:pt>
                <c:pt idx="188">
                  <c:v>102.54866180048651</c:v>
                </c:pt>
                <c:pt idx="189">
                  <c:v>102.67977831846434</c:v>
                </c:pt>
                <c:pt idx="190">
                  <c:v>102.77980535279794</c:v>
                </c:pt>
                <c:pt idx="191">
                  <c:v>102.83319816166517</c:v>
                </c:pt>
                <c:pt idx="192">
                  <c:v>102.83049472830481</c:v>
                </c:pt>
                <c:pt idx="193">
                  <c:v>102.82846715328455</c:v>
                </c:pt>
                <c:pt idx="194">
                  <c:v>102.66220600162194</c:v>
                </c:pt>
                <c:pt idx="195">
                  <c:v>102.92511489591772</c:v>
                </c:pt>
                <c:pt idx="196">
                  <c:v>103.16639632333053</c:v>
                </c:pt>
                <c:pt idx="197">
                  <c:v>103.16572046499043</c:v>
                </c:pt>
                <c:pt idx="198">
                  <c:v>103.23060286563926</c:v>
                </c:pt>
                <c:pt idx="199">
                  <c:v>103.22789943227887</c:v>
                </c:pt>
                <c:pt idx="200">
                  <c:v>103.22587185725861</c:v>
                </c:pt>
                <c:pt idx="201">
                  <c:v>103.35698837523643</c:v>
                </c:pt>
                <c:pt idx="202">
                  <c:v>103.29278183292769</c:v>
                </c:pt>
                <c:pt idx="203">
                  <c:v>103.59624222762896</c:v>
                </c:pt>
                <c:pt idx="204">
                  <c:v>103.55771830224371</c:v>
                </c:pt>
                <c:pt idx="205">
                  <c:v>103.7273587456068</c:v>
                </c:pt>
                <c:pt idx="206">
                  <c:v>103.72465531224643</c:v>
                </c:pt>
                <c:pt idx="207">
                  <c:v>103.72262773722613</c:v>
                </c:pt>
                <c:pt idx="208">
                  <c:v>103.78142741281414</c:v>
                </c:pt>
                <c:pt idx="209">
                  <c:v>103.88956474722885</c:v>
                </c:pt>
                <c:pt idx="210">
                  <c:v>103.86320627196525</c:v>
                </c:pt>
                <c:pt idx="211">
                  <c:v>103.91592322249242</c:v>
                </c:pt>
                <c:pt idx="212">
                  <c:v>103.8003514463367</c:v>
                </c:pt>
                <c:pt idx="213">
                  <c:v>103.79832387131644</c:v>
                </c:pt>
                <c:pt idx="214">
                  <c:v>103.79629629629616</c:v>
                </c:pt>
                <c:pt idx="215">
                  <c:v>103.7935928629358</c:v>
                </c:pt>
                <c:pt idx="216">
                  <c:v>103.82333062989984</c:v>
                </c:pt>
                <c:pt idx="217">
                  <c:v>103.9618815896187</c:v>
                </c:pt>
                <c:pt idx="218">
                  <c:v>103.84766153014316</c:v>
                </c:pt>
                <c:pt idx="219">
                  <c:v>103.94160583941594</c:v>
                </c:pt>
                <c:pt idx="220">
                  <c:v>103.94025412273575</c:v>
                </c:pt>
                <c:pt idx="221">
                  <c:v>103.93822654771549</c:v>
                </c:pt>
                <c:pt idx="222">
                  <c:v>104.0456880237901</c:v>
                </c:pt>
                <c:pt idx="223">
                  <c:v>104.04433630710992</c:v>
                </c:pt>
                <c:pt idx="224">
                  <c:v>103.94971613949706</c:v>
                </c:pt>
                <c:pt idx="225">
                  <c:v>103.93890240605559</c:v>
                </c:pt>
                <c:pt idx="226">
                  <c:v>103.89497161394961</c:v>
                </c:pt>
                <c:pt idx="227">
                  <c:v>103.89361989726942</c:v>
                </c:pt>
                <c:pt idx="228">
                  <c:v>103.89226818058923</c:v>
                </c:pt>
                <c:pt idx="229">
                  <c:v>103.73006217896717</c:v>
                </c:pt>
                <c:pt idx="230">
                  <c:v>103.63003514463355</c:v>
                </c:pt>
                <c:pt idx="231">
                  <c:v>103.9017301973505</c:v>
                </c:pt>
                <c:pt idx="232">
                  <c:v>103.88550959718829</c:v>
                </c:pt>
                <c:pt idx="233">
                  <c:v>103.85509597188414</c:v>
                </c:pt>
                <c:pt idx="234">
                  <c:v>103.85374425520398</c:v>
                </c:pt>
                <c:pt idx="235">
                  <c:v>103.85239253852379</c:v>
                </c:pt>
                <c:pt idx="236">
                  <c:v>103.66855907001879</c:v>
                </c:pt>
                <c:pt idx="237">
                  <c:v>103.68004866180036</c:v>
                </c:pt>
                <c:pt idx="238">
                  <c:v>104.03892944038915</c:v>
                </c:pt>
                <c:pt idx="239">
                  <c:v>103.88483373884819</c:v>
                </c:pt>
                <c:pt idx="240">
                  <c:v>104.04163287374952</c:v>
                </c:pt>
                <c:pt idx="241">
                  <c:v>104.04095701540943</c:v>
                </c:pt>
                <c:pt idx="242">
                  <c:v>104.03960529872926</c:v>
                </c:pt>
                <c:pt idx="243">
                  <c:v>104.02676399026751</c:v>
                </c:pt>
                <c:pt idx="244">
                  <c:v>104.03284671532833</c:v>
                </c:pt>
                <c:pt idx="245">
                  <c:v>104.04433630710989</c:v>
                </c:pt>
                <c:pt idx="246">
                  <c:v>104.09840497431725</c:v>
                </c:pt>
                <c:pt idx="247">
                  <c:v>103.99905379832374</c:v>
                </c:pt>
                <c:pt idx="248">
                  <c:v>103.99702622330346</c:v>
                </c:pt>
                <c:pt idx="249">
                  <c:v>103.99567450662329</c:v>
                </c:pt>
                <c:pt idx="250">
                  <c:v>103.98824006488226</c:v>
                </c:pt>
                <c:pt idx="251">
                  <c:v>103.93011624763437</c:v>
                </c:pt>
                <c:pt idx="252">
                  <c:v>103.9848607731818</c:v>
                </c:pt>
                <c:pt idx="253">
                  <c:v>104.05650175723153</c:v>
                </c:pt>
                <c:pt idx="254">
                  <c:v>104.06934306569327</c:v>
                </c:pt>
                <c:pt idx="255">
                  <c:v>104.06731549067301</c:v>
                </c:pt>
                <c:pt idx="256">
                  <c:v>104.06528791565273</c:v>
                </c:pt>
                <c:pt idx="257">
                  <c:v>104.11665314949973</c:v>
                </c:pt>
                <c:pt idx="258">
                  <c:v>104.34238983509043</c:v>
                </c:pt>
                <c:pt idx="259">
                  <c:v>104.34238983509043</c:v>
                </c:pt>
                <c:pt idx="260">
                  <c:v>104.18423898350893</c:v>
                </c:pt>
                <c:pt idx="261">
                  <c:v>104.18423898350893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'Nokkrir útvaldir sjóðir (gögn)'!$AR$2</c:f>
              <c:strCache>
                <c:ptCount val="1"/>
                <c:pt idx="0">
                  <c:v>Júpíter Ríkisverðbréfasjóður - Meðallangur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(gögn)'!$AR$5:$AR$266</c:f>
              <c:numCache>
                <c:ptCount val="262"/>
                <c:pt idx="0">
                  <c:v>100</c:v>
                </c:pt>
                <c:pt idx="1">
                  <c:v>99.78020120043959</c:v>
                </c:pt>
                <c:pt idx="2">
                  <c:v>100.28742919942513</c:v>
                </c:pt>
                <c:pt idx="3">
                  <c:v>100.28742919942513</c:v>
                </c:pt>
                <c:pt idx="4">
                  <c:v>100.28742919942513</c:v>
                </c:pt>
                <c:pt idx="5">
                  <c:v>100.36351339927296</c:v>
                </c:pt>
                <c:pt idx="6">
                  <c:v>100.93837179812326</c:v>
                </c:pt>
                <c:pt idx="7">
                  <c:v>100.7692957984614</c:v>
                </c:pt>
                <c:pt idx="8">
                  <c:v>100.83692619832613</c:v>
                </c:pt>
                <c:pt idx="9">
                  <c:v>101.02290979795416</c:v>
                </c:pt>
                <c:pt idx="10">
                  <c:v>101.02290979795416</c:v>
                </c:pt>
                <c:pt idx="11">
                  <c:v>101.01445599797106</c:v>
                </c:pt>
                <c:pt idx="12">
                  <c:v>101.03981739792033</c:v>
                </c:pt>
                <c:pt idx="13">
                  <c:v>100.87074139825847</c:v>
                </c:pt>
                <c:pt idx="14">
                  <c:v>100.7523881984952</c:v>
                </c:pt>
                <c:pt idx="15">
                  <c:v>100.76929579846139</c:v>
                </c:pt>
                <c:pt idx="16">
                  <c:v>100.76929579846139</c:v>
                </c:pt>
                <c:pt idx="17">
                  <c:v>100.76929579846139</c:v>
                </c:pt>
                <c:pt idx="18">
                  <c:v>100.76929579846139</c:v>
                </c:pt>
                <c:pt idx="19">
                  <c:v>100.67630399864737</c:v>
                </c:pt>
                <c:pt idx="20">
                  <c:v>100.55795079888408</c:v>
                </c:pt>
                <c:pt idx="21">
                  <c:v>100.55795079888408</c:v>
                </c:pt>
                <c:pt idx="22">
                  <c:v>100.57485839885025</c:v>
                </c:pt>
                <c:pt idx="23">
                  <c:v>100.17752979964492</c:v>
                </c:pt>
                <c:pt idx="24">
                  <c:v>100.17752979964492</c:v>
                </c:pt>
                <c:pt idx="25">
                  <c:v>100.17752979964492</c:v>
                </c:pt>
                <c:pt idx="26">
                  <c:v>100.83692619832611</c:v>
                </c:pt>
                <c:pt idx="27">
                  <c:v>100.92146419815703</c:v>
                </c:pt>
                <c:pt idx="28">
                  <c:v>101.01445599797106</c:v>
                </c:pt>
                <c:pt idx="29">
                  <c:v>101.0651787978696</c:v>
                </c:pt>
                <c:pt idx="30">
                  <c:v>101.59776819680444</c:v>
                </c:pt>
                <c:pt idx="31">
                  <c:v>101.66539859666916</c:v>
                </c:pt>
                <c:pt idx="32">
                  <c:v>101.65694479668606</c:v>
                </c:pt>
                <c:pt idx="33">
                  <c:v>101.47096119705803</c:v>
                </c:pt>
                <c:pt idx="34">
                  <c:v>101.45405359709186</c:v>
                </c:pt>
                <c:pt idx="35">
                  <c:v>101.61467579677061</c:v>
                </c:pt>
                <c:pt idx="36">
                  <c:v>101.45405359709186</c:v>
                </c:pt>
                <c:pt idx="37">
                  <c:v>101.28497759743</c:v>
                </c:pt>
                <c:pt idx="38">
                  <c:v>101.28497759743</c:v>
                </c:pt>
                <c:pt idx="39">
                  <c:v>101.28497759743</c:v>
                </c:pt>
                <c:pt idx="40">
                  <c:v>101.14971679770052</c:v>
                </c:pt>
                <c:pt idx="41">
                  <c:v>101.47941499704112</c:v>
                </c:pt>
                <c:pt idx="42">
                  <c:v>101.86828979626335</c:v>
                </c:pt>
                <c:pt idx="43">
                  <c:v>101.72457519655077</c:v>
                </c:pt>
                <c:pt idx="44">
                  <c:v>101.90210499619572</c:v>
                </c:pt>
                <c:pt idx="45">
                  <c:v>101.90210499619572</c:v>
                </c:pt>
                <c:pt idx="46">
                  <c:v>101.90210499619572</c:v>
                </c:pt>
                <c:pt idx="47">
                  <c:v>101.75839039648315</c:v>
                </c:pt>
                <c:pt idx="48">
                  <c:v>101.79220559641551</c:v>
                </c:pt>
                <c:pt idx="49">
                  <c:v>101.97818919604356</c:v>
                </c:pt>
                <c:pt idx="50">
                  <c:v>101.67385239665224</c:v>
                </c:pt>
                <c:pt idx="51">
                  <c:v>101.53013779693967</c:v>
                </c:pt>
                <c:pt idx="52">
                  <c:v>101.53013779693967</c:v>
                </c:pt>
                <c:pt idx="53">
                  <c:v>101.53013779693967</c:v>
                </c:pt>
                <c:pt idx="54">
                  <c:v>101.39487699721019</c:v>
                </c:pt>
                <c:pt idx="55">
                  <c:v>101.23425479753143</c:v>
                </c:pt>
                <c:pt idx="56">
                  <c:v>101.24270859751454</c:v>
                </c:pt>
                <c:pt idx="57">
                  <c:v>100.87074139825846</c:v>
                </c:pt>
                <c:pt idx="58">
                  <c:v>100.99754839800485</c:v>
                </c:pt>
                <c:pt idx="59">
                  <c:v>100.99754839800485</c:v>
                </c:pt>
                <c:pt idx="60">
                  <c:v>100.99754839800485</c:v>
                </c:pt>
                <c:pt idx="61">
                  <c:v>100.86228759827537</c:v>
                </c:pt>
                <c:pt idx="62">
                  <c:v>101.35260799729473</c:v>
                </c:pt>
                <c:pt idx="63">
                  <c:v>101.29343139741307</c:v>
                </c:pt>
                <c:pt idx="64">
                  <c:v>101.30188519739617</c:v>
                </c:pt>
                <c:pt idx="65">
                  <c:v>101.53013779693967</c:v>
                </c:pt>
                <c:pt idx="66">
                  <c:v>101.53013779693967</c:v>
                </c:pt>
                <c:pt idx="67">
                  <c:v>101.52168399695658</c:v>
                </c:pt>
                <c:pt idx="68">
                  <c:v>101.74993659650008</c:v>
                </c:pt>
                <c:pt idx="69">
                  <c:v>101.70766759658461</c:v>
                </c:pt>
                <c:pt idx="70">
                  <c:v>101.0482711979034</c:v>
                </c:pt>
                <c:pt idx="71">
                  <c:v>101.36106179727781</c:v>
                </c:pt>
                <c:pt idx="72">
                  <c:v>101.43714599712564</c:v>
                </c:pt>
                <c:pt idx="73">
                  <c:v>101.43714599712564</c:v>
                </c:pt>
                <c:pt idx="74">
                  <c:v>101.43714599712564</c:v>
                </c:pt>
                <c:pt idx="75">
                  <c:v>101.09054019781885</c:v>
                </c:pt>
                <c:pt idx="76">
                  <c:v>101.34415419731161</c:v>
                </c:pt>
                <c:pt idx="77">
                  <c:v>101.34415419731161</c:v>
                </c:pt>
                <c:pt idx="78">
                  <c:v>101.31879279736233</c:v>
                </c:pt>
                <c:pt idx="79">
                  <c:v>101.22580099754832</c:v>
                </c:pt>
                <c:pt idx="80">
                  <c:v>101.22580099754832</c:v>
                </c:pt>
                <c:pt idx="81">
                  <c:v>101.22580099754832</c:v>
                </c:pt>
                <c:pt idx="82">
                  <c:v>101.19198579761596</c:v>
                </c:pt>
                <c:pt idx="83">
                  <c:v>100.93837179812319</c:v>
                </c:pt>
                <c:pt idx="84">
                  <c:v>101.20889339758213</c:v>
                </c:pt>
                <c:pt idx="85">
                  <c:v>101.20889339758213</c:v>
                </c:pt>
                <c:pt idx="86">
                  <c:v>101.20043959759903</c:v>
                </c:pt>
                <c:pt idx="87">
                  <c:v>101.20043959759903</c:v>
                </c:pt>
                <c:pt idx="88">
                  <c:v>101.20043959759903</c:v>
                </c:pt>
                <c:pt idx="89">
                  <c:v>101.20043959759903</c:v>
                </c:pt>
                <c:pt idx="90">
                  <c:v>101.1243553977512</c:v>
                </c:pt>
                <c:pt idx="91">
                  <c:v>100.93837179812317</c:v>
                </c:pt>
                <c:pt idx="92">
                  <c:v>100.92146419815697</c:v>
                </c:pt>
                <c:pt idx="93">
                  <c:v>100.39732859920525</c:v>
                </c:pt>
                <c:pt idx="94">
                  <c:v>100.39732859920525</c:v>
                </c:pt>
                <c:pt idx="95">
                  <c:v>100.39732859920525</c:v>
                </c:pt>
                <c:pt idx="96">
                  <c:v>100.41423619917144</c:v>
                </c:pt>
                <c:pt idx="97">
                  <c:v>100.35505959928979</c:v>
                </c:pt>
                <c:pt idx="98">
                  <c:v>100.35505959928979</c:v>
                </c:pt>
                <c:pt idx="99">
                  <c:v>100.12680699974631</c:v>
                </c:pt>
                <c:pt idx="100">
                  <c:v>99.9239158001521</c:v>
                </c:pt>
                <c:pt idx="101">
                  <c:v>99.915462000169</c:v>
                </c:pt>
                <c:pt idx="102">
                  <c:v>99.915462000169</c:v>
                </c:pt>
                <c:pt idx="103">
                  <c:v>99.25606560148779</c:v>
                </c:pt>
                <c:pt idx="104">
                  <c:v>99.28988080142017</c:v>
                </c:pt>
                <c:pt idx="105">
                  <c:v>99.49277200101439</c:v>
                </c:pt>
                <c:pt idx="106">
                  <c:v>99.75483980049026</c:v>
                </c:pt>
                <c:pt idx="107">
                  <c:v>99.84783160030427</c:v>
                </c:pt>
                <c:pt idx="108">
                  <c:v>99.84783160030427</c:v>
                </c:pt>
                <c:pt idx="109">
                  <c:v>99.84783160030427</c:v>
                </c:pt>
                <c:pt idx="110">
                  <c:v>99.83092400033809</c:v>
                </c:pt>
                <c:pt idx="111">
                  <c:v>99.72102460055788</c:v>
                </c:pt>
                <c:pt idx="112">
                  <c:v>99.74638600050716</c:v>
                </c:pt>
                <c:pt idx="113">
                  <c:v>99.74638600050716</c:v>
                </c:pt>
                <c:pt idx="114">
                  <c:v>99.61112520077768</c:v>
                </c:pt>
                <c:pt idx="115">
                  <c:v>99.61112520077768</c:v>
                </c:pt>
                <c:pt idx="116">
                  <c:v>99.61112520077768</c:v>
                </c:pt>
                <c:pt idx="117">
                  <c:v>99.91546200016901</c:v>
                </c:pt>
                <c:pt idx="118">
                  <c:v>99.60267140079459</c:v>
                </c:pt>
                <c:pt idx="119">
                  <c:v>99.60267140079459</c:v>
                </c:pt>
                <c:pt idx="120">
                  <c:v>99.43359540113275</c:v>
                </c:pt>
                <c:pt idx="121">
                  <c:v>99.34905740130182</c:v>
                </c:pt>
                <c:pt idx="122">
                  <c:v>99.34905740130182</c:v>
                </c:pt>
                <c:pt idx="123">
                  <c:v>99.34060360131873</c:v>
                </c:pt>
                <c:pt idx="124">
                  <c:v>98.90945980218102</c:v>
                </c:pt>
                <c:pt idx="125">
                  <c:v>99.2814270014371</c:v>
                </c:pt>
                <c:pt idx="126">
                  <c:v>99.23070420153854</c:v>
                </c:pt>
                <c:pt idx="127">
                  <c:v>99.23070420153854</c:v>
                </c:pt>
                <c:pt idx="128">
                  <c:v>99.27297320145401</c:v>
                </c:pt>
                <c:pt idx="129">
                  <c:v>99.27297320145401</c:v>
                </c:pt>
                <c:pt idx="130">
                  <c:v>99.27297320145401</c:v>
                </c:pt>
                <c:pt idx="131">
                  <c:v>99.56885620086224</c:v>
                </c:pt>
                <c:pt idx="132">
                  <c:v>100.00845379998304</c:v>
                </c:pt>
                <c:pt idx="133">
                  <c:v>100.17752979964489</c:v>
                </c:pt>
                <c:pt idx="134">
                  <c:v>100.00845379998303</c:v>
                </c:pt>
                <c:pt idx="135">
                  <c:v>100.33815199932363</c:v>
                </c:pt>
                <c:pt idx="136">
                  <c:v>100.33815199932363</c:v>
                </c:pt>
                <c:pt idx="137">
                  <c:v>100.33815199932363</c:v>
                </c:pt>
                <c:pt idx="138">
                  <c:v>100.32969819934054</c:v>
                </c:pt>
                <c:pt idx="139">
                  <c:v>100.05072279989848</c:v>
                </c:pt>
                <c:pt idx="140">
                  <c:v>100.36351339927292</c:v>
                </c:pt>
                <c:pt idx="141">
                  <c:v>100.44805139910383</c:v>
                </c:pt>
                <c:pt idx="142">
                  <c:v>100.50722799898548</c:v>
                </c:pt>
                <c:pt idx="143">
                  <c:v>100.50722799898548</c:v>
                </c:pt>
                <c:pt idx="144">
                  <c:v>100.50722799898548</c:v>
                </c:pt>
                <c:pt idx="145">
                  <c:v>101.32724659734545</c:v>
                </c:pt>
                <c:pt idx="146">
                  <c:v>101.01445599797103</c:v>
                </c:pt>
                <c:pt idx="147">
                  <c:v>100.95527939808937</c:v>
                </c:pt>
                <c:pt idx="148">
                  <c:v>100.84537999830917</c:v>
                </c:pt>
                <c:pt idx="149">
                  <c:v>100.86228759827536</c:v>
                </c:pt>
                <c:pt idx="150">
                  <c:v>100.85383379829226</c:v>
                </c:pt>
                <c:pt idx="151">
                  <c:v>100.85383379829226</c:v>
                </c:pt>
                <c:pt idx="152">
                  <c:v>100.62558119874876</c:v>
                </c:pt>
                <c:pt idx="153">
                  <c:v>100.50722799898547</c:v>
                </c:pt>
                <c:pt idx="154">
                  <c:v>100.5833121988333</c:v>
                </c:pt>
                <c:pt idx="155">
                  <c:v>100.65939639868112</c:v>
                </c:pt>
                <c:pt idx="156">
                  <c:v>100.11835319976323</c:v>
                </c:pt>
                <c:pt idx="157">
                  <c:v>100.11835319976323</c:v>
                </c:pt>
                <c:pt idx="158">
                  <c:v>100.11835319976323</c:v>
                </c:pt>
                <c:pt idx="159">
                  <c:v>99.76329360047336</c:v>
                </c:pt>
                <c:pt idx="160">
                  <c:v>100.05072279989848</c:v>
                </c:pt>
                <c:pt idx="161">
                  <c:v>99.6956632006086</c:v>
                </c:pt>
                <c:pt idx="162">
                  <c:v>99.93236960013519</c:v>
                </c:pt>
                <c:pt idx="163">
                  <c:v>100.08453799983084</c:v>
                </c:pt>
                <c:pt idx="164">
                  <c:v>100.08453799983084</c:v>
                </c:pt>
                <c:pt idx="165">
                  <c:v>100.08453799983084</c:v>
                </c:pt>
                <c:pt idx="166">
                  <c:v>100.07608419984776</c:v>
                </c:pt>
                <c:pt idx="167">
                  <c:v>100.33815199932363</c:v>
                </c:pt>
                <c:pt idx="168">
                  <c:v>100.58331219883331</c:v>
                </c:pt>
                <c:pt idx="169">
                  <c:v>100.39732859920528</c:v>
                </c:pt>
                <c:pt idx="170">
                  <c:v>100.38042099923909</c:v>
                </c:pt>
                <c:pt idx="171">
                  <c:v>100.38042099923909</c:v>
                </c:pt>
                <c:pt idx="172">
                  <c:v>100.38042099923909</c:v>
                </c:pt>
                <c:pt idx="173">
                  <c:v>100.41423619917147</c:v>
                </c:pt>
                <c:pt idx="174">
                  <c:v>100.8453799983092</c:v>
                </c:pt>
                <c:pt idx="175">
                  <c:v>100.81156479837682</c:v>
                </c:pt>
                <c:pt idx="176">
                  <c:v>101.01445599797103</c:v>
                </c:pt>
                <c:pt idx="177">
                  <c:v>101.04235353791522</c:v>
                </c:pt>
                <c:pt idx="178">
                  <c:v>101.04066277791861</c:v>
                </c:pt>
                <c:pt idx="179">
                  <c:v>101.0398173979203</c:v>
                </c:pt>
                <c:pt idx="180">
                  <c:v>100.88680361822634</c:v>
                </c:pt>
                <c:pt idx="181">
                  <c:v>101.32893735734207</c:v>
                </c:pt>
                <c:pt idx="182">
                  <c:v>101.25285315749424</c:v>
                </c:pt>
                <c:pt idx="183">
                  <c:v>101.47434271705126</c:v>
                </c:pt>
                <c:pt idx="184">
                  <c:v>101.39403161721187</c:v>
                </c:pt>
                <c:pt idx="185">
                  <c:v>101.39234085721525</c:v>
                </c:pt>
                <c:pt idx="186">
                  <c:v>101.39065009721863</c:v>
                </c:pt>
                <c:pt idx="187">
                  <c:v>101.38219629723554</c:v>
                </c:pt>
                <c:pt idx="188">
                  <c:v>101.57663369684667</c:v>
                </c:pt>
                <c:pt idx="189">
                  <c:v>101.74824583650344</c:v>
                </c:pt>
                <c:pt idx="190">
                  <c:v>101.83109307633775</c:v>
                </c:pt>
                <c:pt idx="191">
                  <c:v>101.97987995604018</c:v>
                </c:pt>
                <c:pt idx="192">
                  <c:v>101.97734381604525</c:v>
                </c:pt>
                <c:pt idx="193">
                  <c:v>101.97565305604863</c:v>
                </c:pt>
                <c:pt idx="194">
                  <c:v>101.86406289627182</c:v>
                </c:pt>
                <c:pt idx="195">
                  <c:v>101.94183785611628</c:v>
                </c:pt>
                <c:pt idx="196">
                  <c:v>102.06272719587452</c:v>
                </c:pt>
                <c:pt idx="197">
                  <c:v>102.15656437568684</c:v>
                </c:pt>
                <c:pt idx="198">
                  <c:v>102.20559641558879</c:v>
                </c:pt>
                <c:pt idx="199">
                  <c:v>102.20390565559217</c:v>
                </c:pt>
                <c:pt idx="200">
                  <c:v>102.20136951559724</c:v>
                </c:pt>
                <c:pt idx="201">
                  <c:v>102.35184715529627</c:v>
                </c:pt>
                <c:pt idx="202">
                  <c:v>102.28844365542308</c:v>
                </c:pt>
                <c:pt idx="203">
                  <c:v>102.57840899484314</c:v>
                </c:pt>
                <c:pt idx="204">
                  <c:v>102.62659565474677</c:v>
                </c:pt>
                <c:pt idx="205">
                  <c:v>102.86330205427336</c:v>
                </c:pt>
                <c:pt idx="206">
                  <c:v>102.86076591427843</c:v>
                </c:pt>
                <c:pt idx="207">
                  <c:v>102.85907515428181</c:v>
                </c:pt>
                <c:pt idx="208">
                  <c:v>102.90726181418545</c:v>
                </c:pt>
                <c:pt idx="209">
                  <c:v>102.97320145405357</c:v>
                </c:pt>
                <c:pt idx="210">
                  <c:v>102.9030349141939</c:v>
                </c:pt>
                <c:pt idx="211">
                  <c:v>102.89289035421417</c:v>
                </c:pt>
                <c:pt idx="212">
                  <c:v>102.84385831431223</c:v>
                </c:pt>
                <c:pt idx="213">
                  <c:v>102.8413221743173</c:v>
                </c:pt>
                <c:pt idx="214">
                  <c:v>102.83878603432237</c:v>
                </c:pt>
                <c:pt idx="215">
                  <c:v>102.83709527432575</c:v>
                </c:pt>
                <c:pt idx="216">
                  <c:v>102.86245667427501</c:v>
                </c:pt>
                <c:pt idx="217">
                  <c:v>103.00955279398082</c:v>
                </c:pt>
                <c:pt idx="218">
                  <c:v>103.04759489390473</c:v>
                </c:pt>
                <c:pt idx="219">
                  <c:v>103.03406881393178</c:v>
                </c:pt>
                <c:pt idx="220">
                  <c:v>103.03153267393685</c:v>
                </c:pt>
                <c:pt idx="221">
                  <c:v>103.02984191394022</c:v>
                </c:pt>
                <c:pt idx="222">
                  <c:v>103.10085383379818</c:v>
                </c:pt>
                <c:pt idx="223">
                  <c:v>103.0205427339588</c:v>
                </c:pt>
                <c:pt idx="224">
                  <c:v>103.06450249387089</c:v>
                </c:pt>
                <c:pt idx="225">
                  <c:v>103.17862879364263</c:v>
                </c:pt>
                <c:pt idx="226">
                  <c:v>103.15918505368153</c:v>
                </c:pt>
                <c:pt idx="227">
                  <c:v>103.15749429368492</c:v>
                </c:pt>
                <c:pt idx="228">
                  <c:v>103.15495815368999</c:v>
                </c:pt>
                <c:pt idx="229">
                  <c:v>102.91402485417184</c:v>
                </c:pt>
                <c:pt idx="230">
                  <c:v>102.78130019443729</c:v>
                </c:pt>
                <c:pt idx="231">
                  <c:v>103.11522529376946</c:v>
                </c:pt>
                <c:pt idx="232">
                  <c:v>103.10592611378806</c:v>
                </c:pt>
                <c:pt idx="233">
                  <c:v>103.03829571392332</c:v>
                </c:pt>
                <c:pt idx="234">
                  <c:v>103.0366049539267</c:v>
                </c:pt>
                <c:pt idx="235">
                  <c:v>103.03406881393177</c:v>
                </c:pt>
                <c:pt idx="236">
                  <c:v>103.00617127398756</c:v>
                </c:pt>
                <c:pt idx="237">
                  <c:v>102.87006509425977</c:v>
                </c:pt>
                <c:pt idx="238">
                  <c:v>103.1101530137796</c:v>
                </c:pt>
                <c:pt idx="239">
                  <c:v>103.0831008538337</c:v>
                </c:pt>
                <c:pt idx="240">
                  <c:v>103.22089779355811</c:v>
                </c:pt>
                <c:pt idx="241">
                  <c:v>103.2192070335615</c:v>
                </c:pt>
                <c:pt idx="242">
                  <c:v>103.21667089356657</c:v>
                </c:pt>
                <c:pt idx="243">
                  <c:v>103.23357849353276</c:v>
                </c:pt>
                <c:pt idx="244">
                  <c:v>103.23188773353614</c:v>
                </c:pt>
                <c:pt idx="245">
                  <c:v>103.23442387353107</c:v>
                </c:pt>
                <c:pt idx="246">
                  <c:v>103.30036351339919</c:v>
                </c:pt>
                <c:pt idx="247">
                  <c:v>103.22935159354121</c:v>
                </c:pt>
                <c:pt idx="248">
                  <c:v>103.22766083354459</c:v>
                </c:pt>
                <c:pt idx="249">
                  <c:v>103.22597007354796</c:v>
                </c:pt>
                <c:pt idx="250">
                  <c:v>103.21159861357671</c:v>
                </c:pt>
                <c:pt idx="251">
                  <c:v>103.1558035336883</c:v>
                </c:pt>
                <c:pt idx="252">
                  <c:v>103.25048609349895</c:v>
                </c:pt>
                <c:pt idx="253">
                  <c:v>103.31304421337383</c:v>
                </c:pt>
                <c:pt idx="254">
                  <c:v>103.29613661340764</c:v>
                </c:pt>
                <c:pt idx="255">
                  <c:v>103.29360047341272</c:v>
                </c:pt>
                <c:pt idx="256">
                  <c:v>103.29190971341609</c:v>
                </c:pt>
                <c:pt idx="257">
                  <c:v>103.43139741313713</c:v>
                </c:pt>
                <c:pt idx="258">
                  <c:v>103.66979457266035</c:v>
                </c:pt>
                <c:pt idx="259">
                  <c:v>103.66979457266035</c:v>
                </c:pt>
                <c:pt idx="260">
                  <c:v>103.42547975314898</c:v>
                </c:pt>
                <c:pt idx="261">
                  <c:v>103.42547975314898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'Nokkrir útvaldir sjóðir (gögn)'!$AS$2</c:f>
              <c:strCache>
                <c:ptCount val="1"/>
                <c:pt idx="0">
                  <c:v>Íslandssjóðir Löng ríkisskuldabr. - Sjóður 7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(gögn)'!$AS$5:$AS$266</c:f>
              <c:numCache>
                <c:ptCount val="262"/>
                <c:pt idx="0">
                  <c:v>100</c:v>
                </c:pt>
                <c:pt idx="1">
                  <c:v>99.62773062174158</c:v>
                </c:pt>
                <c:pt idx="2">
                  <c:v>100.34189323107417</c:v>
                </c:pt>
                <c:pt idx="3">
                  <c:v>100.34189323107417</c:v>
                </c:pt>
                <c:pt idx="4">
                  <c:v>100.34189323107417</c:v>
                </c:pt>
                <c:pt idx="5">
                  <c:v>100.66612090137448</c:v>
                </c:pt>
                <c:pt idx="6">
                  <c:v>101.27752165108365</c:v>
                </c:pt>
                <c:pt idx="7">
                  <c:v>101.12003963979491</c:v>
                </c:pt>
                <c:pt idx="8">
                  <c:v>101.11680813477531</c:v>
                </c:pt>
                <c:pt idx="9">
                  <c:v>101.46020940152526</c:v>
                </c:pt>
                <c:pt idx="10">
                  <c:v>101.46020940152526</c:v>
                </c:pt>
                <c:pt idx="11">
                  <c:v>101.46020940152526</c:v>
                </c:pt>
                <c:pt idx="12">
                  <c:v>101.3895471584299</c:v>
                </c:pt>
                <c:pt idx="13">
                  <c:v>101.21461502003532</c:v>
                </c:pt>
                <c:pt idx="14">
                  <c:v>101.06876642681716</c:v>
                </c:pt>
                <c:pt idx="15">
                  <c:v>101.2163384893791</c:v>
                </c:pt>
                <c:pt idx="16">
                  <c:v>101.1068981860485</c:v>
                </c:pt>
                <c:pt idx="17">
                  <c:v>101.1068981860485</c:v>
                </c:pt>
                <c:pt idx="18">
                  <c:v>101.1068981860485</c:v>
                </c:pt>
                <c:pt idx="19">
                  <c:v>100.98819423499502</c:v>
                </c:pt>
                <c:pt idx="20">
                  <c:v>100.99508811237017</c:v>
                </c:pt>
                <c:pt idx="21">
                  <c:v>100.91602395622385</c:v>
                </c:pt>
                <c:pt idx="22">
                  <c:v>101.0358050756172</c:v>
                </c:pt>
                <c:pt idx="23">
                  <c:v>100.43065190227928</c:v>
                </c:pt>
                <c:pt idx="24">
                  <c:v>100.43065190227928</c:v>
                </c:pt>
                <c:pt idx="25">
                  <c:v>100.43065190227928</c:v>
                </c:pt>
                <c:pt idx="26">
                  <c:v>101.2031970356327</c:v>
                </c:pt>
                <c:pt idx="27">
                  <c:v>101.35443147055021</c:v>
                </c:pt>
                <c:pt idx="28">
                  <c:v>101.60691972941531</c:v>
                </c:pt>
                <c:pt idx="29">
                  <c:v>101.772803653755</c:v>
                </c:pt>
                <c:pt idx="30">
                  <c:v>102.31354216036881</c:v>
                </c:pt>
                <c:pt idx="31">
                  <c:v>102.31354216036881</c:v>
                </c:pt>
                <c:pt idx="32">
                  <c:v>102.31354216036881</c:v>
                </c:pt>
                <c:pt idx="33">
                  <c:v>102.0931535180318</c:v>
                </c:pt>
                <c:pt idx="34">
                  <c:v>102.00547201516653</c:v>
                </c:pt>
                <c:pt idx="35">
                  <c:v>102.12934637425136</c:v>
                </c:pt>
                <c:pt idx="36">
                  <c:v>102.03670989702269</c:v>
                </c:pt>
                <c:pt idx="37">
                  <c:v>101.72885518548837</c:v>
                </c:pt>
                <c:pt idx="38">
                  <c:v>101.72885518548837</c:v>
                </c:pt>
                <c:pt idx="39">
                  <c:v>101.72885518548837</c:v>
                </c:pt>
                <c:pt idx="40">
                  <c:v>101.59937955103622</c:v>
                </c:pt>
                <c:pt idx="41">
                  <c:v>102.07850402860957</c:v>
                </c:pt>
                <c:pt idx="42">
                  <c:v>102.08625964065664</c:v>
                </c:pt>
                <c:pt idx="43">
                  <c:v>102.43504674910592</c:v>
                </c:pt>
                <c:pt idx="44">
                  <c:v>102.61428756085996</c:v>
                </c:pt>
                <c:pt idx="45">
                  <c:v>102.61428756085996</c:v>
                </c:pt>
                <c:pt idx="46">
                  <c:v>102.61428756085996</c:v>
                </c:pt>
                <c:pt idx="47">
                  <c:v>102.43892455512943</c:v>
                </c:pt>
                <c:pt idx="48">
                  <c:v>102.51324917058032</c:v>
                </c:pt>
                <c:pt idx="49">
                  <c:v>102.87711663578779</c:v>
                </c:pt>
                <c:pt idx="50">
                  <c:v>102.53156103235808</c:v>
                </c:pt>
                <c:pt idx="51">
                  <c:v>102.43957085613333</c:v>
                </c:pt>
                <c:pt idx="52">
                  <c:v>102.43957085613333</c:v>
                </c:pt>
                <c:pt idx="53">
                  <c:v>102.43957085613333</c:v>
                </c:pt>
                <c:pt idx="54">
                  <c:v>102.07010211555857</c:v>
                </c:pt>
                <c:pt idx="55">
                  <c:v>101.81545952001373</c:v>
                </c:pt>
                <c:pt idx="56">
                  <c:v>101.81373605066995</c:v>
                </c:pt>
                <c:pt idx="57">
                  <c:v>101.42380111163769</c:v>
                </c:pt>
                <c:pt idx="58">
                  <c:v>101.56663363350421</c:v>
                </c:pt>
                <c:pt idx="59">
                  <c:v>101.56663363350421</c:v>
                </c:pt>
                <c:pt idx="60">
                  <c:v>101.56663363350421</c:v>
                </c:pt>
                <c:pt idx="61">
                  <c:v>101.32254728769007</c:v>
                </c:pt>
                <c:pt idx="62">
                  <c:v>102.12288336421211</c:v>
                </c:pt>
                <c:pt idx="63">
                  <c:v>101.9815588780214</c:v>
                </c:pt>
                <c:pt idx="64">
                  <c:v>101.97552673531814</c:v>
                </c:pt>
                <c:pt idx="65">
                  <c:v>102.28165797750867</c:v>
                </c:pt>
                <c:pt idx="66">
                  <c:v>102.28165797750867</c:v>
                </c:pt>
                <c:pt idx="67">
                  <c:v>102.28165797750867</c:v>
                </c:pt>
                <c:pt idx="68">
                  <c:v>102.344349174889</c:v>
                </c:pt>
                <c:pt idx="69">
                  <c:v>102.41587315265625</c:v>
                </c:pt>
                <c:pt idx="70">
                  <c:v>101.70752725235896</c:v>
                </c:pt>
                <c:pt idx="71">
                  <c:v>102.27411779912958</c:v>
                </c:pt>
                <c:pt idx="72">
                  <c:v>102.36352277133865</c:v>
                </c:pt>
                <c:pt idx="73">
                  <c:v>102.36352277133865</c:v>
                </c:pt>
                <c:pt idx="74">
                  <c:v>102.36352277133865</c:v>
                </c:pt>
                <c:pt idx="75">
                  <c:v>101.65840837606095</c:v>
                </c:pt>
                <c:pt idx="76">
                  <c:v>102.09530785471148</c:v>
                </c:pt>
                <c:pt idx="77">
                  <c:v>102.2577448403636</c:v>
                </c:pt>
                <c:pt idx="78">
                  <c:v>102.14550389934934</c:v>
                </c:pt>
                <c:pt idx="79">
                  <c:v>102.0532982894566</c:v>
                </c:pt>
                <c:pt idx="80">
                  <c:v>102.0532982894566</c:v>
                </c:pt>
                <c:pt idx="81">
                  <c:v>102.0532982894566</c:v>
                </c:pt>
                <c:pt idx="82">
                  <c:v>102.03024688698343</c:v>
                </c:pt>
                <c:pt idx="83">
                  <c:v>101.76720237838764</c:v>
                </c:pt>
                <c:pt idx="84">
                  <c:v>102.19548451031923</c:v>
                </c:pt>
                <c:pt idx="85">
                  <c:v>102.19548451031923</c:v>
                </c:pt>
                <c:pt idx="86">
                  <c:v>102.19548451031923</c:v>
                </c:pt>
                <c:pt idx="87">
                  <c:v>102.19548451031923</c:v>
                </c:pt>
                <c:pt idx="88">
                  <c:v>102.19548451031923</c:v>
                </c:pt>
                <c:pt idx="89">
                  <c:v>102.19548451031923</c:v>
                </c:pt>
                <c:pt idx="90">
                  <c:v>102.05416002412852</c:v>
                </c:pt>
                <c:pt idx="91">
                  <c:v>101.92705416002408</c:v>
                </c:pt>
                <c:pt idx="92">
                  <c:v>101.88310569175746</c:v>
                </c:pt>
                <c:pt idx="93">
                  <c:v>101.13662803222884</c:v>
                </c:pt>
                <c:pt idx="94">
                  <c:v>101.13662803222884</c:v>
                </c:pt>
                <c:pt idx="95">
                  <c:v>101.13662803222884</c:v>
                </c:pt>
                <c:pt idx="96">
                  <c:v>101.11853160411906</c:v>
                </c:pt>
                <c:pt idx="97">
                  <c:v>101.09160239562235</c:v>
                </c:pt>
                <c:pt idx="98">
                  <c:v>100.97440648024468</c:v>
                </c:pt>
                <c:pt idx="99">
                  <c:v>100.68594079882801</c:v>
                </c:pt>
                <c:pt idx="100">
                  <c:v>100.5545262613641</c:v>
                </c:pt>
                <c:pt idx="101">
                  <c:v>100.5545262613641</c:v>
                </c:pt>
                <c:pt idx="102">
                  <c:v>100.5545262613641</c:v>
                </c:pt>
                <c:pt idx="103">
                  <c:v>100.04007066224307</c:v>
                </c:pt>
                <c:pt idx="104">
                  <c:v>100.14240165453053</c:v>
                </c:pt>
                <c:pt idx="105">
                  <c:v>100.78353225042007</c:v>
                </c:pt>
                <c:pt idx="106">
                  <c:v>101.21698479038301</c:v>
                </c:pt>
                <c:pt idx="107">
                  <c:v>101.16097203670985</c:v>
                </c:pt>
                <c:pt idx="108">
                  <c:v>101.16097203670985</c:v>
                </c:pt>
                <c:pt idx="109">
                  <c:v>101.16097203670985</c:v>
                </c:pt>
                <c:pt idx="110">
                  <c:v>101.2693351717006</c:v>
                </c:pt>
                <c:pt idx="111">
                  <c:v>101.19608772458956</c:v>
                </c:pt>
                <c:pt idx="112">
                  <c:v>101.28700073247445</c:v>
                </c:pt>
                <c:pt idx="113">
                  <c:v>101.28700073247445</c:v>
                </c:pt>
                <c:pt idx="114">
                  <c:v>100.91322331854019</c:v>
                </c:pt>
                <c:pt idx="115">
                  <c:v>100.91322331854019</c:v>
                </c:pt>
                <c:pt idx="116">
                  <c:v>100.91322331854019</c:v>
                </c:pt>
                <c:pt idx="117">
                  <c:v>101.20470507130852</c:v>
                </c:pt>
                <c:pt idx="118">
                  <c:v>100.8804774010082</c:v>
                </c:pt>
                <c:pt idx="119">
                  <c:v>100.8804774010082</c:v>
                </c:pt>
                <c:pt idx="120">
                  <c:v>100.66935240639405</c:v>
                </c:pt>
                <c:pt idx="121">
                  <c:v>100.57003748545823</c:v>
                </c:pt>
                <c:pt idx="122">
                  <c:v>100.57003748545823</c:v>
                </c:pt>
                <c:pt idx="123">
                  <c:v>100.57003748545823</c:v>
                </c:pt>
                <c:pt idx="124">
                  <c:v>99.6764186307036</c:v>
                </c:pt>
                <c:pt idx="125">
                  <c:v>100.29342065578008</c:v>
                </c:pt>
                <c:pt idx="126">
                  <c:v>99.94592614933862</c:v>
                </c:pt>
                <c:pt idx="127">
                  <c:v>99.94592614933862</c:v>
                </c:pt>
                <c:pt idx="128">
                  <c:v>100.12150458873711</c:v>
                </c:pt>
                <c:pt idx="129">
                  <c:v>100.12150458873711</c:v>
                </c:pt>
                <c:pt idx="130">
                  <c:v>100.12150458873711</c:v>
                </c:pt>
                <c:pt idx="131">
                  <c:v>100.41277090783747</c:v>
                </c:pt>
                <c:pt idx="132">
                  <c:v>101.29518721185747</c:v>
                </c:pt>
                <c:pt idx="133">
                  <c:v>101.3871773880822</c:v>
                </c:pt>
                <c:pt idx="134">
                  <c:v>101.43241845835665</c:v>
                </c:pt>
                <c:pt idx="135">
                  <c:v>101.8404498254987</c:v>
                </c:pt>
                <c:pt idx="136">
                  <c:v>101.8404498254987</c:v>
                </c:pt>
                <c:pt idx="137">
                  <c:v>101.8404498254987</c:v>
                </c:pt>
                <c:pt idx="138">
                  <c:v>101.8404498254987</c:v>
                </c:pt>
                <c:pt idx="139">
                  <c:v>101.3789909086992</c:v>
                </c:pt>
                <c:pt idx="140">
                  <c:v>101.59679434702053</c:v>
                </c:pt>
                <c:pt idx="141">
                  <c:v>101.90960403291822</c:v>
                </c:pt>
                <c:pt idx="142">
                  <c:v>102.1198672928605</c:v>
                </c:pt>
                <c:pt idx="143">
                  <c:v>102.1198672928605</c:v>
                </c:pt>
                <c:pt idx="144">
                  <c:v>102.1198672928605</c:v>
                </c:pt>
                <c:pt idx="145">
                  <c:v>103.18647938299796</c:v>
                </c:pt>
                <c:pt idx="146">
                  <c:v>102.69679865569388</c:v>
                </c:pt>
                <c:pt idx="147">
                  <c:v>102.59619113275022</c:v>
                </c:pt>
                <c:pt idx="148">
                  <c:v>102.39885389288636</c:v>
                </c:pt>
                <c:pt idx="149">
                  <c:v>102.42535223404712</c:v>
                </c:pt>
                <c:pt idx="150">
                  <c:v>102.42535223404712</c:v>
                </c:pt>
                <c:pt idx="151">
                  <c:v>102.42535223404712</c:v>
                </c:pt>
                <c:pt idx="152">
                  <c:v>102.00353311215476</c:v>
                </c:pt>
                <c:pt idx="153">
                  <c:v>101.86953337067516</c:v>
                </c:pt>
                <c:pt idx="154">
                  <c:v>101.79197725020464</c:v>
                </c:pt>
                <c:pt idx="155">
                  <c:v>101.90960403291824</c:v>
                </c:pt>
                <c:pt idx="156">
                  <c:v>101.10086604334523</c:v>
                </c:pt>
                <c:pt idx="157">
                  <c:v>101.10086604334523</c:v>
                </c:pt>
                <c:pt idx="158">
                  <c:v>101.10086604334523</c:v>
                </c:pt>
                <c:pt idx="159">
                  <c:v>100.35805075617216</c:v>
                </c:pt>
                <c:pt idx="160">
                  <c:v>100.63251324917056</c:v>
                </c:pt>
                <c:pt idx="161">
                  <c:v>100.07971045715023</c:v>
                </c:pt>
                <c:pt idx="162">
                  <c:v>100.28954284975654</c:v>
                </c:pt>
                <c:pt idx="163">
                  <c:v>100.28523417639707</c:v>
                </c:pt>
                <c:pt idx="164">
                  <c:v>100.28523417639707</c:v>
                </c:pt>
                <c:pt idx="165">
                  <c:v>100.28523417639707</c:v>
                </c:pt>
                <c:pt idx="166">
                  <c:v>100.28523417639707</c:v>
                </c:pt>
                <c:pt idx="167">
                  <c:v>100.64350036623722</c:v>
                </c:pt>
                <c:pt idx="168">
                  <c:v>100.98410099530352</c:v>
                </c:pt>
                <c:pt idx="169">
                  <c:v>100.57973200051703</c:v>
                </c:pt>
                <c:pt idx="170">
                  <c:v>100.62777370847513</c:v>
                </c:pt>
                <c:pt idx="171">
                  <c:v>100.62777370847513</c:v>
                </c:pt>
                <c:pt idx="172">
                  <c:v>100.62777370847513</c:v>
                </c:pt>
                <c:pt idx="173">
                  <c:v>100.65233314662413</c:v>
                </c:pt>
                <c:pt idx="174">
                  <c:v>101.2898013701581</c:v>
                </c:pt>
                <c:pt idx="175">
                  <c:v>101.09548020164588</c:v>
                </c:pt>
                <c:pt idx="176">
                  <c:v>101.24843810590718</c:v>
                </c:pt>
                <c:pt idx="177">
                  <c:v>101.27515188073592</c:v>
                </c:pt>
                <c:pt idx="178">
                  <c:v>101.27515188073592</c:v>
                </c:pt>
                <c:pt idx="179">
                  <c:v>101.27515188073592</c:v>
                </c:pt>
                <c:pt idx="180">
                  <c:v>101.09677280365376</c:v>
                </c:pt>
                <c:pt idx="181">
                  <c:v>101.95204446550908</c:v>
                </c:pt>
                <c:pt idx="182">
                  <c:v>102.00978068852602</c:v>
                </c:pt>
                <c:pt idx="183">
                  <c:v>102.09983196173901</c:v>
                </c:pt>
                <c:pt idx="184">
                  <c:v>102.13236244560301</c:v>
                </c:pt>
                <c:pt idx="185">
                  <c:v>102.13236244560301</c:v>
                </c:pt>
                <c:pt idx="186">
                  <c:v>102.13236244560301</c:v>
                </c:pt>
                <c:pt idx="187">
                  <c:v>102.00202507647896</c:v>
                </c:pt>
                <c:pt idx="188">
                  <c:v>102.24891205997675</c:v>
                </c:pt>
                <c:pt idx="189">
                  <c:v>102.66017493213842</c:v>
                </c:pt>
                <c:pt idx="190">
                  <c:v>102.72523589986645</c:v>
                </c:pt>
                <c:pt idx="191">
                  <c:v>102.85514240165455</c:v>
                </c:pt>
                <c:pt idx="192">
                  <c:v>102.85514240165455</c:v>
                </c:pt>
                <c:pt idx="193">
                  <c:v>102.85514240165455</c:v>
                </c:pt>
                <c:pt idx="194">
                  <c:v>102.76207505708994</c:v>
                </c:pt>
                <c:pt idx="195">
                  <c:v>102.75475031237883</c:v>
                </c:pt>
                <c:pt idx="196">
                  <c:v>102.76595286311344</c:v>
                </c:pt>
                <c:pt idx="197">
                  <c:v>102.87797837045974</c:v>
                </c:pt>
                <c:pt idx="198">
                  <c:v>102.95057951656685</c:v>
                </c:pt>
                <c:pt idx="199">
                  <c:v>102.95057951656685</c:v>
                </c:pt>
                <c:pt idx="200">
                  <c:v>102.95057951656685</c:v>
                </c:pt>
                <c:pt idx="201">
                  <c:v>103.03373691240466</c:v>
                </c:pt>
                <c:pt idx="202">
                  <c:v>103.23818346331164</c:v>
                </c:pt>
                <c:pt idx="203">
                  <c:v>103.56564263863159</c:v>
                </c:pt>
                <c:pt idx="204">
                  <c:v>103.63544314705504</c:v>
                </c:pt>
                <c:pt idx="205">
                  <c:v>103.95083803696843</c:v>
                </c:pt>
                <c:pt idx="206">
                  <c:v>103.95083803696843</c:v>
                </c:pt>
                <c:pt idx="207">
                  <c:v>103.95083803696843</c:v>
                </c:pt>
                <c:pt idx="208">
                  <c:v>104.1236158386833</c:v>
                </c:pt>
                <c:pt idx="209">
                  <c:v>104.03119479512262</c:v>
                </c:pt>
                <c:pt idx="210">
                  <c:v>103.8859925029084</c:v>
                </c:pt>
                <c:pt idx="211">
                  <c:v>104.04756775388861</c:v>
                </c:pt>
                <c:pt idx="212">
                  <c:v>103.9904778318756</c:v>
                </c:pt>
                <c:pt idx="213">
                  <c:v>103.9904778318756</c:v>
                </c:pt>
                <c:pt idx="214">
                  <c:v>103.9904778318756</c:v>
                </c:pt>
                <c:pt idx="215">
                  <c:v>103.9904778318756</c:v>
                </c:pt>
                <c:pt idx="216">
                  <c:v>104.02559351975529</c:v>
                </c:pt>
                <c:pt idx="217">
                  <c:v>104.09453229350684</c:v>
                </c:pt>
                <c:pt idx="218">
                  <c:v>104.21646774957995</c:v>
                </c:pt>
                <c:pt idx="219">
                  <c:v>104.10013356887418</c:v>
                </c:pt>
                <c:pt idx="220">
                  <c:v>104.10013356887418</c:v>
                </c:pt>
                <c:pt idx="221">
                  <c:v>104.10013356887418</c:v>
                </c:pt>
                <c:pt idx="222">
                  <c:v>104.41660562712747</c:v>
                </c:pt>
                <c:pt idx="223">
                  <c:v>104.18415269938392</c:v>
                </c:pt>
                <c:pt idx="224">
                  <c:v>104.42500754017843</c:v>
                </c:pt>
                <c:pt idx="225">
                  <c:v>104.60855702529197</c:v>
                </c:pt>
                <c:pt idx="226">
                  <c:v>104.7095954155716</c:v>
                </c:pt>
                <c:pt idx="227">
                  <c:v>104.7095954155716</c:v>
                </c:pt>
                <c:pt idx="228">
                  <c:v>104.7095954155716</c:v>
                </c:pt>
                <c:pt idx="229">
                  <c:v>104.35111379206349</c:v>
                </c:pt>
                <c:pt idx="230">
                  <c:v>104.16821060795387</c:v>
                </c:pt>
                <c:pt idx="231">
                  <c:v>104.6197595760266</c:v>
                </c:pt>
                <c:pt idx="232">
                  <c:v>104.75160498082644</c:v>
                </c:pt>
                <c:pt idx="233">
                  <c:v>104.72467577232973</c:v>
                </c:pt>
                <c:pt idx="234">
                  <c:v>104.72467577232973</c:v>
                </c:pt>
                <c:pt idx="235">
                  <c:v>104.72467577232973</c:v>
                </c:pt>
                <c:pt idx="236">
                  <c:v>104.86039898315313</c:v>
                </c:pt>
                <c:pt idx="237">
                  <c:v>104.57193330173645</c:v>
                </c:pt>
                <c:pt idx="238">
                  <c:v>105.04631823861438</c:v>
                </c:pt>
                <c:pt idx="239">
                  <c:v>104.79016760739371</c:v>
                </c:pt>
                <c:pt idx="240">
                  <c:v>104.97220905683145</c:v>
                </c:pt>
                <c:pt idx="241">
                  <c:v>104.97220905683145</c:v>
                </c:pt>
                <c:pt idx="242">
                  <c:v>104.97220905683145</c:v>
                </c:pt>
                <c:pt idx="243">
                  <c:v>105.39941402042314</c:v>
                </c:pt>
                <c:pt idx="244">
                  <c:v>105.2559351975527</c:v>
                </c:pt>
                <c:pt idx="245">
                  <c:v>105.03683915722351</c:v>
                </c:pt>
                <c:pt idx="246">
                  <c:v>104.87655650825111</c:v>
                </c:pt>
                <c:pt idx="247">
                  <c:v>104.85975268214918</c:v>
                </c:pt>
                <c:pt idx="248">
                  <c:v>104.85975268214918</c:v>
                </c:pt>
                <c:pt idx="249">
                  <c:v>104.85975268214918</c:v>
                </c:pt>
                <c:pt idx="250">
                  <c:v>104.89099056400536</c:v>
                </c:pt>
                <c:pt idx="251">
                  <c:v>104.66823215132064</c:v>
                </c:pt>
                <c:pt idx="252">
                  <c:v>105.07949502348231</c:v>
                </c:pt>
                <c:pt idx="253">
                  <c:v>105.35266491447287</c:v>
                </c:pt>
                <c:pt idx="254">
                  <c:v>105.20724718859067</c:v>
                </c:pt>
                <c:pt idx="255">
                  <c:v>105.20724718859067</c:v>
                </c:pt>
                <c:pt idx="256">
                  <c:v>105.20724718859067</c:v>
                </c:pt>
                <c:pt idx="257">
                  <c:v>105.37636261794995</c:v>
                </c:pt>
                <c:pt idx="258">
                  <c:v>105.69154207419537</c:v>
                </c:pt>
                <c:pt idx="259">
                  <c:v>105.70274462493</c:v>
                </c:pt>
                <c:pt idx="260">
                  <c:v>105.16092894997631</c:v>
                </c:pt>
                <c:pt idx="261">
                  <c:v>105.24537894782198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'Nokkrir útvaldir sjóðir (gögn)'!$AT$2</c:f>
              <c:strCache>
                <c:ptCount val="1"/>
                <c:pt idx="0">
                  <c:v>Júpíter Ríkisverðbréfasjóður - Langur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(gögn)'!$AT$5:$AT$266</c:f>
              <c:numCache>
                <c:ptCount val="262"/>
                <c:pt idx="0">
                  <c:v>100</c:v>
                </c:pt>
                <c:pt idx="1">
                  <c:v>99.59670643589314</c:v>
                </c:pt>
                <c:pt idx="2">
                  <c:v>100.2856662745757</c:v>
                </c:pt>
                <c:pt idx="3">
                  <c:v>100.2856662745757</c:v>
                </c:pt>
                <c:pt idx="4">
                  <c:v>100.2856662745757</c:v>
                </c:pt>
                <c:pt idx="5">
                  <c:v>100.44530331036802</c:v>
                </c:pt>
                <c:pt idx="6">
                  <c:v>101.05024365652832</c:v>
                </c:pt>
                <c:pt idx="7">
                  <c:v>100.94942026550162</c:v>
                </c:pt>
                <c:pt idx="8">
                  <c:v>100.90741051924047</c:v>
                </c:pt>
                <c:pt idx="9">
                  <c:v>101.26029238783397</c:v>
                </c:pt>
                <c:pt idx="10">
                  <c:v>101.26029238783397</c:v>
                </c:pt>
                <c:pt idx="11">
                  <c:v>101.26029238783397</c:v>
                </c:pt>
                <c:pt idx="12">
                  <c:v>101.2686943370862</c:v>
                </c:pt>
                <c:pt idx="13">
                  <c:v>101.02503780877163</c:v>
                </c:pt>
                <c:pt idx="14">
                  <c:v>100.92421441774492</c:v>
                </c:pt>
                <c:pt idx="15">
                  <c:v>101.13426314905058</c:v>
                </c:pt>
                <c:pt idx="16">
                  <c:v>101.01663585951941</c:v>
                </c:pt>
                <c:pt idx="17">
                  <c:v>101.01663585951941</c:v>
                </c:pt>
                <c:pt idx="18">
                  <c:v>101.01663585951941</c:v>
                </c:pt>
                <c:pt idx="19">
                  <c:v>100.81498907746597</c:v>
                </c:pt>
                <c:pt idx="20">
                  <c:v>100.85699882372712</c:v>
                </c:pt>
                <c:pt idx="21">
                  <c:v>100.76457738195263</c:v>
                </c:pt>
                <c:pt idx="22">
                  <c:v>100.91581246849269</c:v>
                </c:pt>
                <c:pt idx="23">
                  <c:v>100.91581246849269</c:v>
                </c:pt>
                <c:pt idx="24">
                  <c:v>100.38648966560243</c:v>
                </c:pt>
                <c:pt idx="25">
                  <c:v>100.38648966560243</c:v>
                </c:pt>
                <c:pt idx="26">
                  <c:v>101.15106704755505</c:v>
                </c:pt>
                <c:pt idx="27">
                  <c:v>101.15106704755505</c:v>
                </c:pt>
                <c:pt idx="28">
                  <c:v>101.42833137287853</c:v>
                </c:pt>
                <c:pt idx="29">
                  <c:v>101.42833137287853</c:v>
                </c:pt>
                <c:pt idx="30">
                  <c:v>102.02486976978662</c:v>
                </c:pt>
                <c:pt idx="31">
                  <c:v>102.09208536380442</c:v>
                </c:pt>
                <c:pt idx="32">
                  <c:v>102.09208536380442</c:v>
                </c:pt>
                <c:pt idx="33">
                  <c:v>102.09208536380442</c:v>
                </c:pt>
                <c:pt idx="34">
                  <c:v>101.83162493698539</c:v>
                </c:pt>
                <c:pt idx="35">
                  <c:v>101.98286002352548</c:v>
                </c:pt>
                <c:pt idx="36">
                  <c:v>101.8316249369854</c:v>
                </c:pt>
                <c:pt idx="37">
                  <c:v>101.52915476390525</c:v>
                </c:pt>
                <c:pt idx="38">
                  <c:v>101.52915476390525</c:v>
                </c:pt>
                <c:pt idx="39">
                  <c:v>101.52915476390525</c:v>
                </c:pt>
                <c:pt idx="40">
                  <c:v>101.4199294236263</c:v>
                </c:pt>
                <c:pt idx="41">
                  <c:v>101.4199294236263</c:v>
                </c:pt>
                <c:pt idx="42">
                  <c:v>101.91564442950767</c:v>
                </c:pt>
                <c:pt idx="43">
                  <c:v>102.2097126533356</c:v>
                </c:pt>
                <c:pt idx="44">
                  <c:v>102.20131070408337</c:v>
                </c:pt>
                <c:pt idx="45">
                  <c:v>102.39455553688458</c:v>
                </c:pt>
                <c:pt idx="46">
                  <c:v>102.39455553688458</c:v>
                </c:pt>
                <c:pt idx="47">
                  <c:v>102.2433204503445</c:v>
                </c:pt>
                <c:pt idx="48">
                  <c:v>102.2433204503445</c:v>
                </c:pt>
                <c:pt idx="49">
                  <c:v>102.61300621744246</c:v>
                </c:pt>
                <c:pt idx="50">
                  <c:v>102.19290875483114</c:v>
                </c:pt>
                <c:pt idx="51">
                  <c:v>102.10048731305665</c:v>
                </c:pt>
                <c:pt idx="52">
                  <c:v>102.10048731305665</c:v>
                </c:pt>
                <c:pt idx="53">
                  <c:v>102.09208536380443</c:v>
                </c:pt>
                <c:pt idx="54">
                  <c:v>101.72239959670645</c:v>
                </c:pt>
                <c:pt idx="55">
                  <c:v>101.51235086540079</c:v>
                </c:pt>
                <c:pt idx="56">
                  <c:v>101.54595866240969</c:v>
                </c:pt>
                <c:pt idx="57">
                  <c:v>101.0418417072761</c:v>
                </c:pt>
                <c:pt idx="58">
                  <c:v>101.05864560578055</c:v>
                </c:pt>
                <c:pt idx="59">
                  <c:v>101.05024365652832</c:v>
                </c:pt>
                <c:pt idx="60">
                  <c:v>101.05024365652832</c:v>
                </c:pt>
                <c:pt idx="61">
                  <c:v>100.76457738195262</c:v>
                </c:pt>
                <c:pt idx="62">
                  <c:v>100.76457738195262</c:v>
                </c:pt>
                <c:pt idx="63">
                  <c:v>101.47874306839186</c:v>
                </c:pt>
                <c:pt idx="64">
                  <c:v>101.45353722063518</c:v>
                </c:pt>
                <c:pt idx="65">
                  <c:v>101.45353722063518</c:v>
                </c:pt>
                <c:pt idx="66">
                  <c:v>101.73920349521089</c:v>
                </c:pt>
                <c:pt idx="67">
                  <c:v>101.73920349521089</c:v>
                </c:pt>
                <c:pt idx="68">
                  <c:v>101.81482103848093</c:v>
                </c:pt>
                <c:pt idx="69">
                  <c:v>101.81482103848093</c:v>
                </c:pt>
                <c:pt idx="70">
                  <c:v>100.95782221475382</c:v>
                </c:pt>
                <c:pt idx="71">
                  <c:v>100.95782221475382</c:v>
                </c:pt>
                <c:pt idx="72">
                  <c:v>101.52915476390521</c:v>
                </c:pt>
                <c:pt idx="73">
                  <c:v>101.52915476390521</c:v>
                </c:pt>
                <c:pt idx="74">
                  <c:v>101.52915476390521</c:v>
                </c:pt>
                <c:pt idx="75">
                  <c:v>100.84859687447486</c:v>
                </c:pt>
                <c:pt idx="76">
                  <c:v>101.27709628633842</c:v>
                </c:pt>
                <c:pt idx="77">
                  <c:v>101.335909931104</c:v>
                </c:pt>
                <c:pt idx="78">
                  <c:v>101.32750798185177</c:v>
                </c:pt>
                <c:pt idx="79">
                  <c:v>101.30230213409509</c:v>
                </c:pt>
                <c:pt idx="80">
                  <c:v>101.16787094605947</c:v>
                </c:pt>
                <c:pt idx="81">
                  <c:v>101.15946899680725</c:v>
                </c:pt>
                <c:pt idx="82">
                  <c:v>101.15946899680725</c:v>
                </c:pt>
                <c:pt idx="83">
                  <c:v>100.77297933120482</c:v>
                </c:pt>
                <c:pt idx="84">
                  <c:v>101.21828264157283</c:v>
                </c:pt>
                <c:pt idx="85">
                  <c:v>101.21828264157283</c:v>
                </c:pt>
                <c:pt idx="86">
                  <c:v>101.2098806923206</c:v>
                </c:pt>
                <c:pt idx="87">
                  <c:v>101.2098806923206</c:v>
                </c:pt>
                <c:pt idx="88">
                  <c:v>101.2098806923206</c:v>
                </c:pt>
                <c:pt idx="89">
                  <c:v>101.2098806923206</c:v>
                </c:pt>
                <c:pt idx="90">
                  <c:v>101.27709628633842</c:v>
                </c:pt>
                <c:pt idx="91">
                  <c:v>100.91581246849267</c:v>
                </c:pt>
                <c:pt idx="92">
                  <c:v>100.87380272223155</c:v>
                </c:pt>
                <c:pt idx="93">
                  <c:v>100.1344311880356</c:v>
                </c:pt>
                <c:pt idx="94">
                  <c:v>100.1344311880356</c:v>
                </c:pt>
                <c:pt idx="95">
                  <c:v>100.1344311880356</c:v>
                </c:pt>
                <c:pt idx="96">
                  <c:v>100.14283313728784</c:v>
                </c:pt>
                <c:pt idx="97">
                  <c:v>100.05881364476558</c:v>
                </c:pt>
                <c:pt idx="98">
                  <c:v>100.05041169551335</c:v>
                </c:pt>
                <c:pt idx="99">
                  <c:v>99.78154931944209</c:v>
                </c:pt>
                <c:pt idx="100">
                  <c:v>99.74794152243318</c:v>
                </c:pt>
                <c:pt idx="101">
                  <c:v>99.59670643589311</c:v>
                </c:pt>
                <c:pt idx="102">
                  <c:v>99.59670643589311</c:v>
                </c:pt>
                <c:pt idx="103">
                  <c:v>98.90774659721053</c:v>
                </c:pt>
                <c:pt idx="104">
                  <c:v>98.90774659721053</c:v>
                </c:pt>
                <c:pt idx="105">
                  <c:v>99.45387329860526</c:v>
                </c:pt>
                <c:pt idx="106">
                  <c:v>99.7815493194421</c:v>
                </c:pt>
                <c:pt idx="107">
                  <c:v>99.7815493194421</c:v>
                </c:pt>
                <c:pt idx="108">
                  <c:v>99.87397076121661</c:v>
                </c:pt>
                <c:pt idx="109">
                  <c:v>99.87397076121661</c:v>
                </c:pt>
                <c:pt idx="110">
                  <c:v>99.84876491345993</c:v>
                </c:pt>
                <c:pt idx="111">
                  <c:v>99.73113762392876</c:v>
                </c:pt>
                <c:pt idx="112">
                  <c:v>99.73113762392876</c:v>
                </c:pt>
                <c:pt idx="113">
                  <c:v>99.73113762392876</c:v>
                </c:pt>
                <c:pt idx="114">
                  <c:v>99.53789279112755</c:v>
                </c:pt>
                <c:pt idx="115">
                  <c:v>99.53789279112755</c:v>
                </c:pt>
                <c:pt idx="116">
                  <c:v>99.53789279112755</c:v>
                </c:pt>
                <c:pt idx="117">
                  <c:v>99.92438245672997</c:v>
                </c:pt>
                <c:pt idx="118">
                  <c:v>99.51268694337087</c:v>
                </c:pt>
                <c:pt idx="119">
                  <c:v>99.51268694337087</c:v>
                </c:pt>
                <c:pt idx="120">
                  <c:v>99.33624600907412</c:v>
                </c:pt>
                <c:pt idx="121">
                  <c:v>99.21861871954295</c:v>
                </c:pt>
                <c:pt idx="122">
                  <c:v>99.21021677029071</c:v>
                </c:pt>
                <c:pt idx="123">
                  <c:v>99.21021677029071</c:v>
                </c:pt>
                <c:pt idx="124">
                  <c:v>98.47084523609479</c:v>
                </c:pt>
                <c:pt idx="125">
                  <c:v>98.47084523609479</c:v>
                </c:pt>
                <c:pt idx="126">
                  <c:v>98.79852125693162</c:v>
                </c:pt>
                <c:pt idx="127">
                  <c:v>98.79852125693162</c:v>
                </c:pt>
                <c:pt idx="128">
                  <c:v>98.95815829272394</c:v>
                </c:pt>
                <c:pt idx="129">
                  <c:v>98.95815829272394</c:v>
                </c:pt>
                <c:pt idx="130">
                  <c:v>98.9497563434717</c:v>
                </c:pt>
                <c:pt idx="131">
                  <c:v>99.22702066879518</c:v>
                </c:pt>
                <c:pt idx="132">
                  <c:v>100.05041169551339</c:v>
                </c:pt>
                <c:pt idx="133">
                  <c:v>100.03360779700894</c:v>
                </c:pt>
                <c:pt idx="134">
                  <c:v>99.97479415224335</c:v>
                </c:pt>
                <c:pt idx="135">
                  <c:v>100.50411695513364</c:v>
                </c:pt>
                <c:pt idx="136">
                  <c:v>100.50411695513364</c:v>
                </c:pt>
                <c:pt idx="137">
                  <c:v>100.50411695513364</c:v>
                </c:pt>
                <c:pt idx="138">
                  <c:v>100.50411695513364</c:v>
                </c:pt>
                <c:pt idx="139">
                  <c:v>100.12602923878345</c:v>
                </c:pt>
                <c:pt idx="140">
                  <c:v>100.47050915812474</c:v>
                </c:pt>
                <c:pt idx="141">
                  <c:v>100.68895983868265</c:v>
                </c:pt>
                <c:pt idx="142">
                  <c:v>100.8569988237272</c:v>
                </c:pt>
                <c:pt idx="143">
                  <c:v>100.8569988237272</c:v>
                </c:pt>
                <c:pt idx="144">
                  <c:v>100.8569988237272</c:v>
                </c:pt>
                <c:pt idx="145">
                  <c:v>101.86523273399438</c:v>
                </c:pt>
                <c:pt idx="146">
                  <c:v>101.4283313728786</c:v>
                </c:pt>
                <c:pt idx="147">
                  <c:v>101.36111577886079</c:v>
                </c:pt>
                <c:pt idx="148">
                  <c:v>101.25189043858185</c:v>
                </c:pt>
                <c:pt idx="149">
                  <c:v>101.2686943370863</c:v>
                </c:pt>
                <c:pt idx="150">
                  <c:v>101.2686943370863</c:v>
                </c:pt>
                <c:pt idx="151">
                  <c:v>101.2686943370863</c:v>
                </c:pt>
                <c:pt idx="152">
                  <c:v>100.86540077297943</c:v>
                </c:pt>
                <c:pt idx="153">
                  <c:v>100.79818517896162</c:v>
                </c:pt>
                <c:pt idx="154">
                  <c:v>100.77297933120494</c:v>
                </c:pt>
                <c:pt idx="155">
                  <c:v>100.81498907746608</c:v>
                </c:pt>
                <c:pt idx="156">
                  <c:v>100.0924214417746</c:v>
                </c:pt>
                <c:pt idx="157">
                  <c:v>100.0924214417746</c:v>
                </c:pt>
                <c:pt idx="158">
                  <c:v>100.0924214417746</c:v>
                </c:pt>
                <c:pt idx="159">
                  <c:v>99.45387329860539</c:v>
                </c:pt>
                <c:pt idx="160">
                  <c:v>99.75634347168554</c:v>
                </c:pt>
                <c:pt idx="161">
                  <c:v>99.18501092253413</c:v>
                </c:pt>
                <c:pt idx="162">
                  <c:v>99.42026550159649</c:v>
                </c:pt>
                <c:pt idx="163">
                  <c:v>99.70593177617219</c:v>
                </c:pt>
                <c:pt idx="164">
                  <c:v>99.69752982691996</c:v>
                </c:pt>
                <c:pt idx="165">
                  <c:v>99.69752982691996</c:v>
                </c:pt>
                <c:pt idx="166">
                  <c:v>99.69752982691996</c:v>
                </c:pt>
                <c:pt idx="167">
                  <c:v>100.13443118803575</c:v>
                </c:pt>
                <c:pt idx="168">
                  <c:v>100.45370525962036</c:v>
                </c:pt>
                <c:pt idx="169">
                  <c:v>100.09242144177462</c:v>
                </c:pt>
                <c:pt idx="170">
                  <c:v>100.19324483280134</c:v>
                </c:pt>
                <c:pt idx="171">
                  <c:v>100.19324483280134</c:v>
                </c:pt>
                <c:pt idx="172">
                  <c:v>100.18484288354911</c:v>
                </c:pt>
                <c:pt idx="173">
                  <c:v>100.15963703579243</c:v>
                </c:pt>
                <c:pt idx="174">
                  <c:v>100.75617543270052</c:v>
                </c:pt>
                <c:pt idx="175">
                  <c:v>100.57973449840375</c:v>
                </c:pt>
                <c:pt idx="176">
                  <c:v>100.75365484792485</c:v>
                </c:pt>
                <c:pt idx="177">
                  <c:v>100.77129894135452</c:v>
                </c:pt>
                <c:pt idx="178">
                  <c:v>100.76961855150407</c:v>
                </c:pt>
                <c:pt idx="179">
                  <c:v>100.7679381616536</c:v>
                </c:pt>
                <c:pt idx="180">
                  <c:v>100.59821878675864</c:v>
                </c:pt>
                <c:pt idx="181">
                  <c:v>101.12334061502278</c:v>
                </c:pt>
                <c:pt idx="182">
                  <c:v>101.2166022517225</c:v>
                </c:pt>
                <c:pt idx="183">
                  <c:v>101.21828264157296</c:v>
                </c:pt>
                <c:pt idx="184">
                  <c:v>101.29221979499255</c:v>
                </c:pt>
                <c:pt idx="185">
                  <c:v>101.2905394051421</c:v>
                </c:pt>
                <c:pt idx="186">
                  <c:v>101.28885901529165</c:v>
                </c:pt>
                <c:pt idx="187">
                  <c:v>101.16198958158303</c:v>
                </c:pt>
                <c:pt idx="188">
                  <c:v>101.35943538901034</c:v>
                </c:pt>
                <c:pt idx="189">
                  <c:v>101.69467316417419</c:v>
                </c:pt>
                <c:pt idx="190">
                  <c:v>101.8618719542935</c:v>
                </c:pt>
                <c:pt idx="191">
                  <c:v>101.99042177785256</c:v>
                </c:pt>
                <c:pt idx="192">
                  <c:v>101.98874138800213</c:v>
                </c:pt>
                <c:pt idx="193">
                  <c:v>101.98622080322646</c:v>
                </c:pt>
                <c:pt idx="194">
                  <c:v>101.85262981011606</c:v>
                </c:pt>
                <c:pt idx="195">
                  <c:v>101.94589144681578</c:v>
                </c:pt>
                <c:pt idx="196">
                  <c:v>102.01478743068404</c:v>
                </c:pt>
                <c:pt idx="197">
                  <c:v>102.09712653335586</c:v>
                </c:pt>
                <c:pt idx="198">
                  <c:v>102.17022349185024</c:v>
                </c:pt>
                <c:pt idx="199">
                  <c:v>102.1685431019998</c:v>
                </c:pt>
                <c:pt idx="200">
                  <c:v>102.16602251722414</c:v>
                </c:pt>
                <c:pt idx="201">
                  <c:v>102.32229877331555</c:v>
                </c:pt>
                <c:pt idx="202">
                  <c:v>102.41556041001525</c:v>
                </c:pt>
                <c:pt idx="203">
                  <c:v>102.74239623592688</c:v>
                </c:pt>
                <c:pt idx="204">
                  <c:v>102.776844227861</c:v>
                </c:pt>
                <c:pt idx="205">
                  <c:v>103.09695849437084</c:v>
                </c:pt>
                <c:pt idx="206">
                  <c:v>103.09527810452039</c:v>
                </c:pt>
                <c:pt idx="207">
                  <c:v>103.09275751974472</c:v>
                </c:pt>
                <c:pt idx="208">
                  <c:v>103.19190052092101</c:v>
                </c:pt>
                <c:pt idx="209">
                  <c:v>103.12636531675363</c:v>
                </c:pt>
                <c:pt idx="210">
                  <c:v>103.07595362124027</c:v>
                </c:pt>
                <c:pt idx="211">
                  <c:v>103.10452024869785</c:v>
                </c:pt>
                <c:pt idx="212">
                  <c:v>103.0734330364646</c:v>
                </c:pt>
                <c:pt idx="213">
                  <c:v>103.07175264661416</c:v>
                </c:pt>
                <c:pt idx="214">
                  <c:v>103.06923206183849</c:v>
                </c:pt>
                <c:pt idx="215">
                  <c:v>103.06671147706282</c:v>
                </c:pt>
                <c:pt idx="216">
                  <c:v>103.09275751974472</c:v>
                </c:pt>
                <c:pt idx="217">
                  <c:v>103.22046714837857</c:v>
                </c:pt>
                <c:pt idx="218">
                  <c:v>103.26415728449015</c:v>
                </c:pt>
                <c:pt idx="219">
                  <c:v>103.22046714837857</c:v>
                </c:pt>
                <c:pt idx="220">
                  <c:v>103.21878675852814</c:v>
                </c:pt>
                <c:pt idx="221">
                  <c:v>103.21626617375247</c:v>
                </c:pt>
                <c:pt idx="222">
                  <c:v>103.4876491345994</c:v>
                </c:pt>
                <c:pt idx="223">
                  <c:v>103.33473365820888</c:v>
                </c:pt>
                <c:pt idx="224">
                  <c:v>103.43471685431038</c:v>
                </c:pt>
                <c:pt idx="225">
                  <c:v>103.554024533692</c:v>
                </c:pt>
                <c:pt idx="226">
                  <c:v>103.48344815997329</c:v>
                </c:pt>
                <c:pt idx="227">
                  <c:v>103.48092757519763</c:v>
                </c:pt>
                <c:pt idx="228">
                  <c:v>103.47924718534718</c:v>
                </c:pt>
                <c:pt idx="229">
                  <c:v>103.21206519912637</c:v>
                </c:pt>
                <c:pt idx="230">
                  <c:v>103.08099479079164</c:v>
                </c:pt>
                <c:pt idx="231">
                  <c:v>103.49185010922551</c:v>
                </c:pt>
                <c:pt idx="232">
                  <c:v>103.55990589816855</c:v>
                </c:pt>
                <c:pt idx="233">
                  <c:v>103.51621576205696</c:v>
                </c:pt>
                <c:pt idx="234">
                  <c:v>103.51369517728129</c:v>
                </c:pt>
                <c:pt idx="235">
                  <c:v>103.51201478743084</c:v>
                </c:pt>
                <c:pt idx="236">
                  <c:v>103.50361283817861</c:v>
                </c:pt>
                <c:pt idx="237">
                  <c:v>103.34649638716198</c:v>
                </c:pt>
                <c:pt idx="238">
                  <c:v>103.70105864560594</c:v>
                </c:pt>
                <c:pt idx="239">
                  <c:v>103.48512854982373</c:v>
                </c:pt>
                <c:pt idx="240">
                  <c:v>103.67081162829793</c:v>
                </c:pt>
                <c:pt idx="241">
                  <c:v>103.66829104352226</c:v>
                </c:pt>
                <c:pt idx="242">
                  <c:v>103.66661065367182</c:v>
                </c:pt>
                <c:pt idx="243">
                  <c:v>103.88674172408015</c:v>
                </c:pt>
                <c:pt idx="244">
                  <c:v>103.83885061334246</c:v>
                </c:pt>
                <c:pt idx="245">
                  <c:v>103.72878507813829</c:v>
                </c:pt>
                <c:pt idx="246">
                  <c:v>103.67753318769971</c:v>
                </c:pt>
                <c:pt idx="247">
                  <c:v>103.60779700890622</c:v>
                </c:pt>
                <c:pt idx="248">
                  <c:v>103.60611661905578</c:v>
                </c:pt>
                <c:pt idx="249">
                  <c:v>103.60443622920533</c:v>
                </c:pt>
                <c:pt idx="250">
                  <c:v>103.61787934800888</c:v>
                </c:pt>
                <c:pt idx="251">
                  <c:v>103.4439589984878</c:v>
                </c:pt>
                <c:pt idx="252">
                  <c:v>103.7145017644095</c:v>
                </c:pt>
                <c:pt idx="253">
                  <c:v>103.81448496051101</c:v>
                </c:pt>
                <c:pt idx="254">
                  <c:v>103.74642917156797</c:v>
                </c:pt>
                <c:pt idx="255">
                  <c:v>103.7439085867923</c:v>
                </c:pt>
                <c:pt idx="256">
                  <c:v>103.74222819694187</c:v>
                </c:pt>
                <c:pt idx="257">
                  <c:v>103.92202991093951</c:v>
                </c:pt>
                <c:pt idx="258">
                  <c:v>104.15812468492707</c:v>
                </c:pt>
                <c:pt idx="259">
                  <c:v>104.15812468492707</c:v>
                </c:pt>
                <c:pt idx="260">
                  <c:v>103.77079482439943</c:v>
                </c:pt>
                <c:pt idx="261">
                  <c:v>103.77079482439943</c:v>
                </c:pt>
              </c:numCache>
            </c:numRef>
          </c:val>
          <c:smooth val="0"/>
        </c:ser>
        <c:marker val="1"/>
        <c:axId val="34767087"/>
        <c:axId val="44468328"/>
      </c:lineChart>
      <c:dateAx>
        <c:axId val="34767087"/>
        <c:scaling>
          <c:orientation val="minMax"/>
          <c:max val="41548"/>
          <c:min val="41275"/>
        </c:scaling>
        <c:axPos val="b"/>
        <c:delete val="0"/>
        <c:numFmt formatCode="mmm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46832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468328"/>
        <c:scaling>
          <c:orientation val="minMax"/>
          <c:min val="9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67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236"/>
          <c:w val="0.33925"/>
          <c:h val="0.6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Innlán og blönduð skuldabréf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8"/>
          <c:w val="0.6602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'Nokkrir útvaldir sjóðir (gögn)'!$AJ$2</c:f>
              <c:strCache>
                <c:ptCount val="1"/>
                <c:pt idx="0">
                  <c:v>Íslandssjóðir Veltusafn-innlán, rík.br. víxl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(gögn)'!$AJ$5:$AJ$266</c:f>
              <c:numCache>
                <c:ptCount val="262"/>
                <c:pt idx="0">
                  <c:v>100</c:v>
                </c:pt>
                <c:pt idx="1">
                  <c:v>100.01424871552021</c:v>
                </c:pt>
                <c:pt idx="2">
                  <c:v>100.05364222313489</c:v>
                </c:pt>
                <c:pt idx="3">
                  <c:v>100.05364222313489</c:v>
                </c:pt>
                <c:pt idx="4">
                  <c:v>100.05364222313489</c:v>
                </c:pt>
                <c:pt idx="5">
                  <c:v>100.05196590366192</c:v>
                </c:pt>
                <c:pt idx="6">
                  <c:v>100.07711069575639</c:v>
                </c:pt>
                <c:pt idx="7">
                  <c:v>100.08968309180362</c:v>
                </c:pt>
                <c:pt idx="8">
                  <c:v>100.09052125154011</c:v>
                </c:pt>
                <c:pt idx="9">
                  <c:v>100.13075291889128</c:v>
                </c:pt>
                <c:pt idx="10">
                  <c:v>100.13075291889128</c:v>
                </c:pt>
                <c:pt idx="11">
                  <c:v>100.13075291889128</c:v>
                </c:pt>
                <c:pt idx="12">
                  <c:v>100.15170691230334</c:v>
                </c:pt>
                <c:pt idx="13">
                  <c:v>100.1626029888776</c:v>
                </c:pt>
                <c:pt idx="14">
                  <c:v>100.17517538492483</c:v>
                </c:pt>
                <c:pt idx="15">
                  <c:v>100.18774778097205</c:v>
                </c:pt>
                <c:pt idx="16">
                  <c:v>100.22546496911377</c:v>
                </c:pt>
                <c:pt idx="17">
                  <c:v>100.22546496911377</c:v>
                </c:pt>
                <c:pt idx="18">
                  <c:v>100.22546496911377</c:v>
                </c:pt>
                <c:pt idx="19">
                  <c:v>100.2388755248975</c:v>
                </c:pt>
                <c:pt idx="20">
                  <c:v>100.24222816384342</c:v>
                </c:pt>
                <c:pt idx="21">
                  <c:v>100.25312424041768</c:v>
                </c:pt>
                <c:pt idx="22">
                  <c:v>100.26569663646494</c:v>
                </c:pt>
                <c:pt idx="23">
                  <c:v>100.30089934539721</c:v>
                </c:pt>
                <c:pt idx="24">
                  <c:v>100.30089934539721</c:v>
                </c:pt>
                <c:pt idx="25">
                  <c:v>100.30089934539721</c:v>
                </c:pt>
                <c:pt idx="26">
                  <c:v>100.33023493617411</c:v>
                </c:pt>
                <c:pt idx="27">
                  <c:v>100.34699813090376</c:v>
                </c:pt>
                <c:pt idx="28">
                  <c:v>100.3637613256334</c:v>
                </c:pt>
                <c:pt idx="29">
                  <c:v>100.39477323588324</c:v>
                </c:pt>
                <c:pt idx="30">
                  <c:v>100.4542825771735</c:v>
                </c:pt>
                <c:pt idx="31">
                  <c:v>100.4542825771735</c:v>
                </c:pt>
                <c:pt idx="32">
                  <c:v>100.4542825771735</c:v>
                </c:pt>
                <c:pt idx="33">
                  <c:v>100.45092993822757</c:v>
                </c:pt>
                <c:pt idx="34">
                  <c:v>100.46266417453832</c:v>
                </c:pt>
                <c:pt idx="35">
                  <c:v>100.47523657058557</c:v>
                </c:pt>
                <c:pt idx="36">
                  <c:v>100.48613264715983</c:v>
                </c:pt>
                <c:pt idx="37">
                  <c:v>100.51965903661912</c:v>
                </c:pt>
                <c:pt idx="38">
                  <c:v>100.51965903661912</c:v>
                </c:pt>
                <c:pt idx="39">
                  <c:v>100.51965903661912</c:v>
                </c:pt>
                <c:pt idx="40">
                  <c:v>100.53223143266635</c:v>
                </c:pt>
                <c:pt idx="41">
                  <c:v>100.5439656689771</c:v>
                </c:pt>
                <c:pt idx="42">
                  <c:v>100.56240518317972</c:v>
                </c:pt>
                <c:pt idx="43">
                  <c:v>100.59174077395662</c:v>
                </c:pt>
                <c:pt idx="44">
                  <c:v>100.64119219840909</c:v>
                </c:pt>
                <c:pt idx="45">
                  <c:v>100.64119219840909</c:v>
                </c:pt>
                <c:pt idx="46">
                  <c:v>100.64119219840909</c:v>
                </c:pt>
                <c:pt idx="47">
                  <c:v>100.65041195551038</c:v>
                </c:pt>
                <c:pt idx="48">
                  <c:v>100.66968962944948</c:v>
                </c:pt>
                <c:pt idx="49">
                  <c:v>100.68226202549673</c:v>
                </c:pt>
                <c:pt idx="50">
                  <c:v>100.69651074101694</c:v>
                </c:pt>
                <c:pt idx="51">
                  <c:v>100.73925688757755</c:v>
                </c:pt>
                <c:pt idx="52">
                  <c:v>100.73925688757755</c:v>
                </c:pt>
                <c:pt idx="53">
                  <c:v>100.73925688757755</c:v>
                </c:pt>
                <c:pt idx="54">
                  <c:v>100.76104904072609</c:v>
                </c:pt>
                <c:pt idx="55">
                  <c:v>100.77529775624629</c:v>
                </c:pt>
                <c:pt idx="56">
                  <c:v>100.79038463150297</c:v>
                </c:pt>
                <c:pt idx="57">
                  <c:v>100.79289911071241</c:v>
                </c:pt>
                <c:pt idx="58">
                  <c:v>100.86330452857698</c:v>
                </c:pt>
                <c:pt idx="59">
                  <c:v>100.86330452857698</c:v>
                </c:pt>
                <c:pt idx="60">
                  <c:v>100.86330452857698</c:v>
                </c:pt>
                <c:pt idx="61">
                  <c:v>100.87336244541476</c:v>
                </c:pt>
                <c:pt idx="62">
                  <c:v>100.89515459856331</c:v>
                </c:pt>
                <c:pt idx="63">
                  <c:v>100.91527043223888</c:v>
                </c:pt>
                <c:pt idx="64">
                  <c:v>100.93035730749558</c:v>
                </c:pt>
                <c:pt idx="65">
                  <c:v>100.981485051421</c:v>
                </c:pt>
                <c:pt idx="66">
                  <c:v>100.981485051421</c:v>
                </c:pt>
                <c:pt idx="67">
                  <c:v>100.981485051421</c:v>
                </c:pt>
                <c:pt idx="68">
                  <c:v>101.01584960061679</c:v>
                </c:pt>
                <c:pt idx="69">
                  <c:v>101.03345095508293</c:v>
                </c:pt>
                <c:pt idx="70">
                  <c:v>101.09379845610967</c:v>
                </c:pt>
                <c:pt idx="71">
                  <c:v>101.08876949769075</c:v>
                </c:pt>
                <c:pt idx="72">
                  <c:v>101.16168939476474</c:v>
                </c:pt>
                <c:pt idx="73">
                  <c:v>101.16168939476474</c:v>
                </c:pt>
                <c:pt idx="74">
                  <c:v>101.16168939476474</c:v>
                </c:pt>
                <c:pt idx="75">
                  <c:v>101.196892103697</c:v>
                </c:pt>
                <c:pt idx="76">
                  <c:v>101.16420387397419</c:v>
                </c:pt>
                <c:pt idx="77">
                  <c:v>101.1784525894944</c:v>
                </c:pt>
                <c:pt idx="78">
                  <c:v>101.19856842316997</c:v>
                </c:pt>
                <c:pt idx="79">
                  <c:v>101.25053432683188</c:v>
                </c:pt>
                <c:pt idx="80">
                  <c:v>101.25053432683188</c:v>
                </c:pt>
                <c:pt idx="81">
                  <c:v>101.25053432683188</c:v>
                </c:pt>
                <c:pt idx="82">
                  <c:v>101.25723960472372</c:v>
                </c:pt>
                <c:pt idx="83">
                  <c:v>101.26981200077097</c:v>
                </c:pt>
                <c:pt idx="84">
                  <c:v>101.35362797441924</c:v>
                </c:pt>
                <c:pt idx="85">
                  <c:v>101.35362797441924</c:v>
                </c:pt>
                <c:pt idx="86">
                  <c:v>101.35362797441924</c:v>
                </c:pt>
                <c:pt idx="87">
                  <c:v>101.35362797441924</c:v>
                </c:pt>
                <c:pt idx="88">
                  <c:v>101.35362797441924</c:v>
                </c:pt>
                <c:pt idx="89">
                  <c:v>101.35362797441924</c:v>
                </c:pt>
                <c:pt idx="90">
                  <c:v>101.36117141204757</c:v>
                </c:pt>
                <c:pt idx="91">
                  <c:v>101.3838017249326</c:v>
                </c:pt>
                <c:pt idx="92">
                  <c:v>101.40140307939875</c:v>
                </c:pt>
                <c:pt idx="93">
                  <c:v>101.44834002464177</c:v>
                </c:pt>
                <c:pt idx="94">
                  <c:v>101.44834002464177</c:v>
                </c:pt>
                <c:pt idx="95">
                  <c:v>101.44834002464177</c:v>
                </c:pt>
                <c:pt idx="96">
                  <c:v>101.45755978174309</c:v>
                </c:pt>
                <c:pt idx="97">
                  <c:v>101.48438089331053</c:v>
                </c:pt>
                <c:pt idx="98">
                  <c:v>101.49862960883073</c:v>
                </c:pt>
                <c:pt idx="99">
                  <c:v>101.5246125606617</c:v>
                </c:pt>
                <c:pt idx="100">
                  <c:v>101.55646263064804</c:v>
                </c:pt>
                <c:pt idx="101">
                  <c:v>101.55646263064804</c:v>
                </c:pt>
                <c:pt idx="102">
                  <c:v>101.55646263064804</c:v>
                </c:pt>
                <c:pt idx="103">
                  <c:v>101.57657846432362</c:v>
                </c:pt>
                <c:pt idx="104">
                  <c:v>101.5975324577357</c:v>
                </c:pt>
                <c:pt idx="105">
                  <c:v>101.61681013167478</c:v>
                </c:pt>
                <c:pt idx="106">
                  <c:v>101.63776412508685</c:v>
                </c:pt>
                <c:pt idx="107">
                  <c:v>101.67631947296503</c:v>
                </c:pt>
                <c:pt idx="108">
                  <c:v>101.67631947296503</c:v>
                </c:pt>
                <c:pt idx="109">
                  <c:v>101.67631947296503</c:v>
                </c:pt>
                <c:pt idx="110">
                  <c:v>101.69475898716765</c:v>
                </c:pt>
                <c:pt idx="111">
                  <c:v>101.71152218189731</c:v>
                </c:pt>
                <c:pt idx="112">
                  <c:v>101.73918145320123</c:v>
                </c:pt>
                <c:pt idx="113">
                  <c:v>101.73918145320123</c:v>
                </c:pt>
                <c:pt idx="114">
                  <c:v>101.78025128028887</c:v>
                </c:pt>
                <c:pt idx="115">
                  <c:v>101.78025128028887</c:v>
                </c:pt>
                <c:pt idx="116">
                  <c:v>101.78025128028887</c:v>
                </c:pt>
                <c:pt idx="117">
                  <c:v>101.79030919712667</c:v>
                </c:pt>
                <c:pt idx="118">
                  <c:v>101.81880662816708</c:v>
                </c:pt>
                <c:pt idx="119">
                  <c:v>101.81880662816708</c:v>
                </c:pt>
                <c:pt idx="120">
                  <c:v>101.85149485788992</c:v>
                </c:pt>
                <c:pt idx="121">
                  <c:v>101.88418308761273</c:v>
                </c:pt>
                <c:pt idx="122">
                  <c:v>101.88418308761273</c:v>
                </c:pt>
                <c:pt idx="123">
                  <c:v>101.88418308761273</c:v>
                </c:pt>
                <c:pt idx="124">
                  <c:v>101.90848971997072</c:v>
                </c:pt>
                <c:pt idx="125">
                  <c:v>101.9344726718017</c:v>
                </c:pt>
                <c:pt idx="126">
                  <c:v>101.96213194310562</c:v>
                </c:pt>
                <c:pt idx="127">
                  <c:v>101.96213194310562</c:v>
                </c:pt>
                <c:pt idx="128">
                  <c:v>102.00320177019326</c:v>
                </c:pt>
                <c:pt idx="129">
                  <c:v>102.00320177019326</c:v>
                </c:pt>
                <c:pt idx="130">
                  <c:v>102.00320177019326</c:v>
                </c:pt>
                <c:pt idx="131">
                  <c:v>102.03337552070663</c:v>
                </c:pt>
                <c:pt idx="132">
                  <c:v>102.04427159728091</c:v>
                </c:pt>
                <c:pt idx="133">
                  <c:v>102.05181503490925</c:v>
                </c:pt>
                <c:pt idx="134">
                  <c:v>102.05265319464574</c:v>
                </c:pt>
                <c:pt idx="135">
                  <c:v>102.10713357751712</c:v>
                </c:pt>
                <c:pt idx="136">
                  <c:v>102.10713357751712</c:v>
                </c:pt>
                <c:pt idx="137">
                  <c:v>102.10713357751712</c:v>
                </c:pt>
                <c:pt idx="138">
                  <c:v>102.10713357751712</c:v>
                </c:pt>
                <c:pt idx="139">
                  <c:v>102.13982180723993</c:v>
                </c:pt>
                <c:pt idx="140">
                  <c:v>102.14987972407773</c:v>
                </c:pt>
                <c:pt idx="141">
                  <c:v>102.15239420328719</c:v>
                </c:pt>
                <c:pt idx="142">
                  <c:v>102.18927323169243</c:v>
                </c:pt>
                <c:pt idx="143">
                  <c:v>102.18927323169243</c:v>
                </c:pt>
                <c:pt idx="144">
                  <c:v>102.18927323169243</c:v>
                </c:pt>
                <c:pt idx="145">
                  <c:v>102.19514034984779</c:v>
                </c:pt>
                <c:pt idx="146">
                  <c:v>102.20603642642207</c:v>
                </c:pt>
                <c:pt idx="147">
                  <c:v>102.21190354457745</c:v>
                </c:pt>
                <c:pt idx="148">
                  <c:v>102.2244759406247</c:v>
                </c:pt>
                <c:pt idx="149">
                  <c:v>102.26303128850287</c:v>
                </c:pt>
                <c:pt idx="150">
                  <c:v>102.26303128850287</c:v>
                </c:pt>
                <c:pt idx="151">
                  <c:v>102.26303128850287</c:v>
                </c:pt>
                <c:pt idx="152">
                  <c:v>102.26806024692178</c:v>
                </c:pt>
                <c:pt idx="153">
                  <c:v>102.28817608059735</c:v>
                </c:pt>
                <c:pt idx="154">
                  <c:v>102.3149971921648</c:v>
                </c:pt>
                <c:pt idx="155">
                  <c:v>102.33343670636741</c:v>
                </c:pt>
                <c:pt idx="156">
                  <c:v>102.38037365161041</c:v>
                </c:pt>
                <c:pt idx="157">
                  <c:v>102.38037365161041</c:v>
                </c:pt>
                <c:pt idx="158">
                  <c:v>102.38037365161041</c:v>
                </c:pt>
                <c:pt idx="159">
                  <c:v>102.376182852928</c:v>
                </c:pt>
                <c:pt idx="160">
                  <c:v>102.39629868660357</c:v>
                </c:pt>
                <c:pt idx="161">
                  <c:v>102.41809083975213</c:v>
                </c:pt>
                <c:pt idx="162">
                  <c:v>102.43820667342771</c:v>
                </c:pt>
                <c:pt idx="163">
                  <c:v>102.4968778549815</c:v>
                </c:pt>
                <c:pt idx="164">
                  <c:v>102.4968778549815</c:v>
                </c:pt>
                <c:pt idx="165">
                  <c:v>102.4968778549815</c:v>
                </c:pt>
                <c:pt idx="166">
                  <c:v>102.4968778549815</c:v>
                </c:pt>
                <c:pt idx="167">
                  <c:v>102.50442129260985</c:v>
                </c:pt>
                <c:pt idx="168">
                  <c:v>102.51699368865707</c:v>
                </c:pt>
                <c:pt idx="169">
                  <c:v>102.5304042444408</c:v>
                </c:pt>
                <c:pt idx="170">
                  <c:v>102.6276307738728</c:v>
                </c:pt>
                <c:pt idx="171">
                  <c:v>102.6276307738728</c:v>
                </c:pt>
                <c:pt idx="172">
                  <c:v>102.6276307738728</c:v>
                </c:pt>
                <c:pt idx="173">
                  <c:v>102.63852685044706</c:v>
                </c:pt>
                <c:pt idx="174">
                  <c:v>102.666186121751</c:v>
                </c:pt>
                <c:pt idx="175">
                  <c:v>102.69133091384548</c:v>
                </c:pt>
                <c:pt idx="176">
                  <c:v>102.70641778910218</c:v>
                </c:pt>
                <c:pt idx="177">
                  <c:v>102.7432968175074</c:v>
                </c:pt>
                <c:pt idx="178">
                  <c:v>102.7432968175074</c:v>
                </c:pt>
                <c:pt idx="179">
                  <c:v>102.7432968175074</c:v>
                </c:pt>
                <c:pt idx="180">
                  <c:v>102.7667652901289</c:v>
                </c:pt>
                <c:pt idx="181">
                  <c:v>102.78604296406799</c:v>
                </c:pt>
                <c:pt idx="182">
                  <c:v>102.79442456143282</c:v>
                </c:pt>
                <c:pt idx="183">
                  <c:v>102.77598504723021</c:v>
                </c:pt>
                <c:pt idx="184">
                  <c:v>102.8195693535273</c:v>
                </c:pt>
                <c:pt idx="185">
                  <c:v>102.8195693535273</c:v>
                </c:pt>
                <c:pt idx="186">
                  <c:v>102.8195693535273</c:v>
                </c:pt>
                <c:pt idx="187">
                  <c:v>102.82962727036508</c:v>
                </c:pt>
                <c:pt idx="188">
                  <c:v>102.83800886772993</c:v>
                </c:pt>
                <c:pt idx="189">
                  <c:v>102.85141942351363</c:v>
                </c:pt>
                <c:pt idx="190">
                  <c:v>102.85141942351363</c:v>
                </c:pt>
                <c:pt idx="191">
                  <c:v>102.89500372981075</c:v>
                </c:pt>
                <c:pt idx="192">
                  <c:v>102.89500372981075</c:v>
                </c:pt>
                <c:pt idx="193">
                  <c:v>102.89500372981075</c:v>
                </c:pt>
                <c:pt idx="194">
                  <c:v>102.90925244533094</c:v>
                </c:pt>
                <c:pt idx="195">
                  <c:v>102.92098668164171</c:v>
                </c:pt>
                <c:pt idx="196">
                  <c:v>102.93355907768893</c:v>
                </c:pt>
                <c:pt idx="197">
                  <c:v>102.94696963347266</c:v>
                </c:pt>
                <c:pt idx="198">
                  <c:v>102.99055393976974</c:v>
                </c:pt>
                <c:pt idx="199">
                  <c:v>102.99055393976974</c:v>
                </c:pt>
                <c:pt idx="200">
                  <c:v>102.99055393976974</c:v>
                </c:pt>
                <c:pt idx="201">
                  <c:v>103.00228817608051</c:v>
                </c:pt>
                <c:pt idx="202">
                  <c:v>103.01486057212774</c:v>
                </c:pt>
                <c:pt idx="203">
                  <c:v>103.03246192659388</c:v>
                </c:pt>
                <c:pt idx="204">
                  <c:v>103.05760671868836</c:v>
                </c:pt>
                <c:pt idx="205">
                  <c:v>103.0995147055125</c:v>
                </c:pt>
                <c:pt idx="206">
                  <c:v>103.0995147055125</c:v>
                </c:pt>
                <c:pt idx="207">
                  <c:v>103.0995147055125</c:v>
                </c:pt>
                <c:pt idx="208">
                  <c:v>103.11208710155975</c:v>
                </c:pt>
                <c:pt idx="209">
                  <c:v>103.12549765734347</c:v>
                </c:pt>
                <c:pt idx="210">
                  <c:v>103.1380700533907</c:v>
                </c:pt>
                <c:pt idx="211">
                  <c:v>103.15148060917444</c:v>
                </c:pt>
                <c:pt idx="212">
                  <c:v>103.20763731151877</c:v>
                </c:pt>
                <c:pt idx="213">
                  <c:v>103.20763731151877</c:v>
                </c:pt>
                <c:pt idx="214">
                  <c:v>103.20763731151877</c:v>
                </c:pt>
                <c:pt idx="215">
                  <c:v>103.20763731151877</c:v>
                </c:pt>
                <c:pt idx="216">
                  <c:v>103.2210478673025</c:v>
                </c:pt>
                <c:pt idx="217">
                  <c:v>103.23445842308624</c:v>
                </c:pt>
                <c:pt idx="218">
                  <c:v>103.2503834580794</c:v>
                </c:pt>
                <c:pt idx="219">
                  <c:v>103.29145328516704</c:v>
                </c:pt>
                <c:pt idx="220">
                  <c:v>103.29145328516704</c:v>
                </c:pt>
                <c:pt idx="221">
                  <c:v>103.29145328516704</c:v>
                </c:pt>
                <c:pt idx="222">
                  <c:v>103.30234936174134</c:v>
                </c:pt>
                <c:pt idx="223">
                  <c:v>103.31492175778857</c:v>
                </c:pt>
                <c:pt idx="224">
                  <c:v>103.32749415383579</c:v>
                </c:pt>
                <c:pt idx="225">
                  <c:v>103.34006654988303</c:v>
                </c:pt>
                <c:pt idx="226">
                  <c:v>103.3802982172342</c:v>
                </c:pt>
                <c:pt idx="227">
                  <c:v>103.3802982172342</c:v>
                </c:pt>
                <c:pt idx="228">
                  <c:v>103.3802982172342</c:v>
                </c:pt>
                <c:pt idx="229">
                  <c:v>103.39035613407198</c:v>
                </c:pt>
                <c:pt idx="230">
                  <c:v>103.40292853011923</c:v>
                </c:pt>
                <c:pt idx="231">
                  <c:v>103.41466276642997</c:v>
                </c:pt>
                <c:pt idx="232">
                  <c:v>103.42807332221369</c:v>
                </c:pt>
                <c:pt idx="233">
                  <c:v>103.46746682982838</c:v>
                </c:pt>
                <c:pt idx="234">
                  <c:v>103.46746682982838</c:v>
                </c:pt>
                <c:pt idx="235">
                  <c:v>103.46746682982838</c:v>
                </c:pt>
                <c:pt idx="236">
                  <c:v>103.48171554534859</c:v>
                </c:pt>
                <c:pt idx="237">
                  <c:v>103.49344978165934</c:v>
                </c:pt>
                <c:pt idx="238">
                  <c:v>103.50602217770658</c:v>
                </c:pt>
                <c:pt idx="239">
                  <c:v>103.5185945737538</c:v>
                </c:pt>
                <c:pt idx="240">
                  <c:v>103.5420630463753</c:v>
                </c:pt>
                <c:pt idx="241">
                  <c:v>103.5420630463753</c:v>
                </c:pt>
                <c:pt idx="242">
                  <c:v>103.5420630463753</c:v>
                </c:pt>
                <c:pt idx="243">
                  <c:v>103.55966440084144</c:v>
                </c:pt>
                <c:pt idx="244">
                  <c:v>103.56050256057792</c:v>
                </c:pt>
                <c:pt idx="245">
                  <c:v>103.57307495662516</c:v>
                </c:pt>
                <c:pt idx="246">
                  <c:v>103.58648551240888</c:v>
                </c:pt>
                <c:pt idx="247">
                  <c:v>103.62755533949652</c:v>
                </c:pt>
                <c:pt idx="248">
                  <c:v>103.62755533949652</c:v>
                </c:pt>
                <c:pt idx="249">
                  <c:v>103.62755533949652</c:v>
                </c:pt>
                <c:pt idx="250">
                  <c:v>103.63761325633432</c:v>
                </c:pt>
                <c:pt idx="251">
                  <c:v>103.6476711731721</c:v>
                </c:pt>
                <c:pt idx="252">
                  <c:v>103.66191988869231</c:v>
                </c:pt>
                <c:pt idx="253">
                  <c:v>103.67365412500308</c:v>
                </c:pt>
                <c:pt idx="254">
                  <c:v>103.71220947288128</c:v>
                </c:pt>
                <c:pt idx="255">
                  <c:v>103.71220947288128</c:v>
                </c:pt>
                <c:pt idx="256">
                  <c:v>103.71220947288128</c:v>
                </c:pt>
                <c:pt idx="257">
                  <c:v>103.725620028665</c:v>
                </c:pt>
                <c:pt idx="258">
                  <c:v>103.74154506365817</c:v>
                </c:pt>
                <c:pt idx="259">
                  <c:v>103.7549556194419</c:v>
                </c:pt>
                <c:pt idx="260">
                  <c:v>103.76668985575266</c:v>
                </c:pt>
                <c:pt idx="261">
                  <c:v>103.82536103730645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'Nokkrir útvaldir sjóðir (gögn)'!$AK$2</c:f>
              <c:strCache>
                <c:ptCount val="1"/>
                <c:pt idx="0">
                  <c:v>Íslandssjóðir Ríkissafn-ríkisskbr. og innlán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(gögn)'!$AK$5:$AK$266</c:f>
              <c:numCache>
                <c:ptCount val="262"/>
                <c:pt idx="0">
                  <c:v>100</c:v>
                </c:pt>
                <c:pt idx="1">
                  <c:v>99.93209530276638</c:v>
                </c:pt>
                <c:pt idx="2">
                  <c:v>100.33509491895722</c:v>
                </c:pt>
                <c:pt idx="3">
                  <c:v>100.33509491895722</c:v>
                </c:pt>
                <c:pt idx="4">
                  <c:v>100.33509491895722</c:v>
                </c:pt>
                <c:pt idx="5">
                  <c:v>100.45909480086208</c:v>
                </c:pt>
                <c:pt idx="6">
                  <c:v>100.66576127070353</c:v>
                </c:pt>
                <c:pt idx="7">
                  <c:v>100.65690413628175</c:v>
                </c:pt>
                <c:pt idx="8">
                  <c:v>100.8739039296153</c:v>
                </c:pt>
                <c:pt idx="9">
                  <c:v>101.08647515573792</c:v>
                </c:pt>
                <c:pt idx="10">
                  <c:v>101.08647515573792</c:v>
                </c:pt>
                <c:pt idx="11">
                  <c:v>101.08647515573792</c:v>
                </c:pt>
                <c:pt idx="12">
                  <c:v>101.01930855303945</c:v>
                </c:pt>
                <c:pt idx="13">
                  <c:v>100.84438014820935</c:v>
                </c:pt>
                <c:pt idx="14">
                  <c:v>100.85692775530687</c:v>
                </c:pt>
                <c:pt idx="15">
                  <c:v>100.90268961648603</c:v>
                </c:pt>
                <c:pt idx="16">
                  <c:v>100.94771338313008</c:v>
                </c:pt>
                <c:pt idx="17">
                  <c:v>100.94771338313008</c:v>
                </c:pt>
                <c:pt idx="18">
                  <c:v>100.94771338313008</c:v>
                </c:pt>
                <c:pt idx="19">
                  <c:v>100.90933246730238</c:v>
                </c:pt>
                <c:pt idx="20">
                  <c:v>100.80968970505738</c:v>
                </c:pt>
                <c:pt idx="21">
                  <c:v>100.8465944318148</c:v>
                </c:pt>
                <c:pt idx="22">
                  <c:v>100.82445159576035</c:v>
                </c:pt>
                <c:pt idx="23">
                  <c:v>100.67757078326589</c:v>
                </c:pt>
                <c:pt idx="24">
                  <c:v>100.67757078326589</c:v>
                </c:pt>
                <c:pt idx="25">
                  <c:v>100.67757078326589</c:v>
                </c:pt>
                <c:pt idx="26">
                  <c:v>101.00749904047709</c:v>
                </c:pt>
                <c:pt idx="27">
                  <c:v>100.9477133831301</c:v>
                </c:pt>
                <c:pt idx="28">
                  <c:v>101.01635617489886</c:v>
                </c:pt>
                <c:pt idx="29">
                  <c:v>101.20161790322102</c:v>
                </c:pt>
                <c:pt idx="30">
                  <c:v>101.56549850904902</c:v>
                </c:pt>
                <c:pt idx="31">
                  <c:v>101.56549850904902</c:v>
                </c:pt>
                <c:pt idx="32">
                  <c:v>101.56549850904902</c:v>
                </c:pt>
                <c:pt idx="33">
                  <c:v>101.50276047356144</c:v>
                </c:pt>
                <c:pt idx="34">
                  <c:v>101.45921289598769</c:v>
                </c:pt>
                <c:pt idx="35">
                  <c:v>101.65333175873164</c:v>
                </c:pt>
                <c:pt idx="36">
                  <c:v>101.50718904077232</c:v>
                </c:pt>
                <c:pt idx="37">
                  <c:v>101.42452245283575</c:v>
                </c:pt>
                <c:pt idx="38">
                  <c:v>101.42452245283575</c:v>
                </c:pt>
                <c:pt idx="39">
                  <c:v>101.42452245283575</c:v>
                </c:pt>
                <c:pt idx="40">
                  <c:v>101.25402261521653</c:v>
                </c:pt>
                <c:pt idx="41">
                  <c:v>101.33299873047739</c:v>
                </c:pt>
                <c:pt idx="42">
                  <c:v>101.44887957249563</c:v>
                </c:pt>
                <c:pt idx="43">
                  <c:v>101.62085559918512</c:v>
                </c:pt>
                <c:pt idx="44">
                  <c:v>101.82826016356171</c:v>
                </c:pt>
                <c:pt idx="45">
                  <c:v>101.82826016356171</c:v>
                </c:pt>
                <c:pt idx="46">
                  <c:v>101.82826016356171</c:v>
                </c:pt>
                <c:pt idx="47">
                  <c:v>101.65259366419647</c:v>
                </c:pt>
                <c:pt idx="48">
                  <c:v>101.83342682530774</c:v>
                </c:pt>
                <c:pt idx="49">
                  <c:v>101.8356411089132</c:v>
                </c:pt>
                <c:pt idx="50">
                  <c:v>101.77068878982016</c:v>
                </c:pt>
                <c:pt idx="51">
                  <c:v>101.65037938059103</c:v>
                </c:pt>
                <c:pt idx="52">
                  <c:v>101.65037938059103</c:v>
                </c:pt>
                <c:pt idx="53">
                  <c:v>101.65037938059103</c:v>
                </c:pt>
                <c:pt idx="54">
                  <c:v>101.63635558442321</c:v>
                </c:pt>
                <c:pt idx="55">
                  <c:v>101.63709367895837</c:v>
                </c:pt>
                <c:pt idx="56">
                  <c:v>101.66587936582914</c:v>
                </c:pt>
                <c:pt idx="57">
                  <c:v>101.62602226093114</c:v>
                </c:pt>
                <c:pt idx="58">
                  <c:v>101.74780785923058</c:v>
                </c:pt>
                <c:pt idx="59">
                  <c:v>101.74780785923058</c:v>
                </c:pt>
                <c:pt idx="60">
                  <c:v>101.74780785923058</c:v>
                </c:pt>
                <c:pt idx="61">
                  <c:v>101.64742700245046</c:v>
                </c:pt>
                <c:pt idx="62">
                  <c:v>101.84966490508103</c:v>
                </c:pt>
                <c:pt idx="63">
                  <c:v>101.76921260074988</c:v>
                </c:pt>
                <c:pt idx="64">
                  <c:v>101.78102211331226</c:v>
                </c:pt>
                <c:pt idx="65">
                  <c:v>101.91609341324435</c:v>
                </c:pt>
                <c:pt idx="66">
                  <c:v>101.91609341324435</c:v>
                </c:pt>
                <c:pt idx="67">
                  <c:v>101.91609341324435</c:v>
                </c:pt>
                <c:pt idx="68">
                  <c:v>102.0149980809542</c:v>
                </c:pt>
                <c:pt idx="69">
                  <c:v>101.96185527442354</c:v>
                </c:pt>
                <c:pt idx="70">
                  <c:v>101.31085589442294</c:v>
                </c:pt>
                <c:pt idx="71">
                  <c:v>101.44666528889019</c:v>
                </c:pt>
                <c:pt idx="72">
                  <c:v>101.5913318177792</c:v>
                </c:pt>
                <c:pt idx="73">
                  <c:v>101.5913318177792</c:v>
                </c:pt>
                <c:pt idx="74">
                  <c:v>101.5913318177792</c:v>
                </c:pt>
                <c:pt idx="75">
                  <c:v>101.48357001564759</c:v>
                </c:pt>
                <c:pt idx="76">
                  <c:v>101.80611732750728</c:v>
                </c:pt>
                <c:pt idx="77">
                  <c:v>101.79726019308552</c:v>
                </c:pt>
                <c:pt idx="78">
                  <c:v>101.74264119748456</c:v>
                </c:pt>
                <c:pt idx="79">
                  <c:v>101.81128398925334</c:v>
                </c:pt>
                <c:pt idx="80">
                  <c:v>101.81128398925334</c:v>
                </c:pt>
                <c:pt idx="81">
                  <c:v>101.81128398925334</c:v>
                </c:pt>
                <c:pt idx="82">
                  <c:v>101.84228395972956</c:v>
                </c:pt>
                <c:pt idx="83">
                  <c:v>101.72345073957072</c:v>
                </c:pt>
                <c:pt idx="84">
                  <c:v>101.91830769684981</c:v>
                </c:pt>
                <c:pt idx="85">
                  <c:v>101.91830769684981</c:v>
                </c:pt>
                <c:pt idx="86">
                  <c:v>101.91830769684981</c:v>
                </c:pt>
                <c:pt idx="87">
                  <c:v>101.91830769684981</c:v>
                </c:pt>
                <c:pt idx="88">
                  <c:v>101.91830769684981</c:v>
                </c:pt>
                <c:pt idx="89">
                  <c:v>101.91830769684981</c:v>
                </c:pt>
                <c:pt idx="90">
                  <c:v>101.93823624929881</c:v>
                </c:pt>
                <c:pt idx="91">
                  <c:v>101.85409347229194</c:v>
                </c:pt>
                <c:pt idx="92">
                  <c:v>101.88140297009241</c:v>
                </c:pt>
                <c:pt idx="93">
                  <c:v>101.69614124177025</c:v>
                </c:pt>
                <c:pt idx="94">
                  <c:v>101.69614124177025</c:v>
                </c:pt>
                <c:pt idx="95">
                  <c:v>101.69614124177025</c:v>
                </c:pt>
                <c:pt idx="96">
                  <c:v>101.73968881934398</c:v>
                </c:pt>
                <c:pt idx="97">
                  <c:v>101.85704585043251</c:v>
                </c:pt>
                <c:pt idx="98">
                  <c:v>101.82383159635084</c:v>
                </c:pt>
                <c:pt idx="99">
                  <c:v>101.85114109415134</c:v>
                </c:pt>
                <c:pt idx="100">
                  <c:v>101.78766496412861</c:v>
                </c:pt>
                <c:pt idx="101">
                  <c:v>101.78766496412861</c:v>
                </c:pt>
                <c:pt idx="102">
                  <c:v>101.78766496412861</c:v>
                </c:pt>
                <c:pt idx="103">
                  <c:v>101.71016503793807</c:v>
                </c:pt>
                <c:pt idx="104">
                  <c:v>101.79283162587467</c:v>
                </c:pt>
                <c:pt idx="105">
                  <c:v>101.88066487555727</c:v>
                </c:pt>
                <c:pt idx="106">
                  <c:v>101.96406955802902</c:v>
                </c:pt>
                <c:pt idx="107">
                  <c:v>101.99506952850523</c:v>
                </c:pt>
                <c:pt idx="108">
                  <c:v>101.99506952850523</c:v>
                </c:pt>
                <c:pt idx="109">
                  <c:v>101.99506952850523</c:v>
                </c:pt>
                <c:pt idx="110">
                  <c:v>101.99949809571612</c:v>
                </c:pt>
                <c:pt idx="111">
                  <c:v>102.00466475746215</c:v>
                </c:pt>
                <c:pt idx="112">
                  <c:v>102.11833131587495</c:v>
                </c:pt>
                <c:pt idx="113">
                  <c:v>102.11833131587495</c:v>
                </c:pt>
                <c:pt idx="114">
                  <c:v>102.09692657435566</c:v>
                </c:pt>
                <c:pt idx="115">
                  <c:v>102.09692657435566</c:v>
                </c:pt>
                <c:pt idx="116">
                  <c:v>102.09692657435566</c:v>
                </c:pt>
                <c:pt idx="117">
                  <c:v>102.17737887868678</c:v>
                </c:pt>
                <c:pt idx="118">
                  <c:v>102.02164093177055</c:v>
                </c:pt>
                <c:pt idx="119">
                  <c:v>102.02164093177055</c:v>
                </c:pt>
                <c:pt idx="120">
                  <c:v>102.0024504738567</c:v>
                </c:pt>
                <c:pt idx="121">
                  <c:v>102.05559328038736</c:v>
                </c:pt>
                <c:pt idx="122">
                  <c:v>102.05559328038736</c:v>
                </c:pt>
                <c:pt idx="123">
                  <c:v>102.05559328038736</c:v>
                </c:pt>
                <c:pt idx="124">
                  <c:v>102.05337899678192</c:v>
                </c:pt>
                <c:pt idx="125">
                  <c:v>102.13161701750761</c:v>
                </c:pt>
                <c:pt idx="126">
                  <c:v>102.00761713560273</c:v>
                </c:pt>
                <c:pt idx="127">
                  <c:v>102.00761713560273</c:v>
                </c:pt>
                <c:pt idx="128">
                  <c:v>102.07330754923092</c:v>
                </c:pt>
                <c:pt idx="129">
                  <c:v>102.07330754923092</c:v>
                </c:pt>
                <c:pt idx="130">
                  <c:v>102.07330754923092</c:v>
                </c:pt>
                <c:pt idx="131">
                  <c:v>102.26225975022882</c:v>
                </c:pt>
                <c:pt idx="132">
                  <c:v>102.50804523043313</c:v>
                </c:pt>
                <c:pt idx="133">
                  <c:v>102.68371172979838</c:v>
                </c:pt>
                <c:pt idx="134">
                  <c:v>102.72504502376665</c:v>
                </c:pt>
                <c:pt idx="135">
                  <c:v>102.7626878450592</c:v>
                </c:pt>
                <c:pt idx="136">
                  <c:v>102.7626878450592</c:v>
                </c:pt>
                <c:pt idx="137">
                  <c:v>102.7626878450592</c:v>
                </c:pt>
                <c:pt idx="138">
                  <c:v>102.7626878450592</c:v>
                </c:pt>
                <c:pt idx="139">
                  <c:v>102.6490212866464</c:v>
                </c:pt>
                <c:pt idx="140">
                  <c:v>102.82247350240618</c:v>
                </c:pt>
                <c:pt idx="141">
                  <c:v>102.75899737238345</c:v>
                </c:pt>
                <c:pt idx="142">
                  <c:v>102.78261639750816</c:v>
                </c:pt>
                <c:pt idx="143">
                  <c:v>102.78261639750816</c:v>
                </c:pt>
                <c:pt idx="144">
                  <c:v>102.78261639750816</c:v>
                </c:pt>
                <c:pt idx="145">
                  <c:v>102.87118774172595</c:v>
                </c:pt>
                <c:pt idx="146">
                  <c:v>102.84314014939032</c:v>
                </c:pt>
                <c:pt idx="147">
                  <c:v>102.84904490567152</c:v>
                </c:pt>
                <c:pt idx="148">
                  <c:v>102.83428301496856</c:v>
                </c:pt>
                <c:pt idx="149">
                  <c:v>102.90144961766704</c:v>
                </c:pt>
                <c:pt idx="150">
                  <c:v>102.90144961766704</c:v>
                </c:pt>
                <c:pt idx="151">
                  <c:v>102.90144961766704</c:v>
                </c:pt>
                <c:pt idx="152">
                  <c:v>102.77523545215672</c:v>
                </c:pt>
                <c:pt idx="153">
                  <c:v>102.77154497948098</c:v>
                </c:pt>
                <c:pt idx="154">
                  <c:v>103.00035428537687</c:v>
                </c:pt>
                <c:pt idx="155">
                  <c:v>103.01216379793925</c:v>
                </c:pt>
                <c:pt idx="156">
                  <c:v>102.83280682589827</c:v>
                </c:pt>
                <c:pt idx="157">
                  <c:v>102.83280682589827</c:v>
                </c:pt>
                <c:pt idx="158">
                  <c:v>102.83280682589827</c:v>
                </c:pt>
                <c:pt idx="159">
                  <c:v>102.65714032653304</c:v>
                </c:pt>
                <c:pt idx="160">
                  <c:v>102.7899973428597</c:v>
                </c:pt>
                <c:pt idx="161">
                  <c:v>102.72430692923152</c:v>
                </c:pt>
                <c:pt idx="162">
                  <c:v>102.78925924832457</c:v>
                </c:pt>
                <c:pt idx="163">
                  <c:v>102.8187830297305</c:v>
                </c:pt>
                <c:pt idx="164">
                  <c:v>102.8187830297305</c:v>
                </c:pt>
                <c:pt idx="165">
                  <c:v>102.8187830297305</c:v>
                </c:pt>
                <c:pt idx="166">
                  <c:v>102.8187830297305</c:v>
                </c:pt>
                <c:pt idx="167">
                  <c:v>102.9324495881433</c:v>
                </c:pt>
                <c:pt idx="168">
                  <c:v>102.88890201056957</c:v>
                </c:pt>
                <c:pt idx="169">
                  <c:v>102.81140208437903</c:v>
                </c:pt>
                <c:pt idx="170">
                  <c:v>102.8896401051047</c:v>
                </c:pt>
                <c:pt idx="171">
                  <c:v>102.8896401051047</c:v>
                </c:pt>
                <c:pt idx="172">
                  <c:v>102.8896401051047</c:v>
                </c:pt>
                <c:pt idx="173">
                  <c:v>102.84166396032008</c:v>
                </c:pt>
                <c:pt idx="174">
                  <c:v>103.0387352012046</c:v>
                </c:pt>
                <c:pt idx="175">
                  <c:v>103.00921141979867</c:v>
                </c:pt>
                <c:pt idx="176">
                  <c:v>103.08228277877834</c:v>
                </c:pt>
                <c:pt idx="177">
                  <c:v>103.11992560007087</c:v>
                </c:pt>
                <c:pt idx="178">
                  <c:v>103.11992560007087</c:v>
                </c:pt>
                <c:pt idx="179">
                  <c:v>103.11992560007087</c:v>
                </c:pt>
                <c:pt idx="180">
                  <c:v>103.04759233562638</c:v>
                </c:pt>
                <c:pt idx="181">
                  <c:v>103.10442561483276</c:v>
                </c:pt>
                <c:pt idx="182">
                  <c:v>103.08671134598922</c:v>
                </c:pt>
                <c:pt idx="183">
                  <c:v>103.09335419680554</c:v>
                </c:pt>
                <c:pt idx="184">
                  <c:v>103.10516370936791</c:v>
                </c:pt>
                <c:pt idx="185">
                  <c:v>103.10516370936791</c:v>
                </c:pt>
                <c:pt idx="186">
                  <c:v>103.10516370936791</c:v>
                </c:pt>
                <c:pt idx="187">
                  <c:v>103.10147323669216</c:v>
                </c:pt>
                <c:pt idx="188">
                  <c:v>103.08966372412979</c:v>
                </c:pt>
                <c:pt idx="189">
                  <c:v>103.12140178914117</c:v>
                </c:pt>
                <c:pt idx="190">
                  <c:v>103.23359215848367</c:v>
                </c:pt>
                <c:pt idx="191">
                  <c:v>103.38416344365389</c:v>
                </c:pt>
                <c:pt idx="192">
                  <c:v>103.38416344365389</c:v>
                </c:pt>
                <c:pt idx="193">
                  <c:v>103.38416344365389</c:v>
                </c:pt>
                <c:pt idx="194">
                  <c:v>103.29706828850642</c:v>
                </c:pt>
                <c:pt idx="195">
                  <c:v>103.42623483215733</c:v>
                </c:pt>
                <c:pt idx="196">
                  <c:v>103.47863954415286</c:v>
                </c:pt>
                <c:pt idx="197">
                  <c:v>103.46535384252019</c:v>
                </c:pt>
                <c:pt idx="198">
                  <c:v>103.51185379823453</c:v>
                </c:pt>
                <c:pt idx="199">
                  <c:v>103.51185379823453</c:v>
                </c:pt>
                <c:pt idx="200">
                  <c:v>103.51185379823453</c:v>
                </c:pt>
                <c:pt idx="201">
                  <c:v>103.69785362109182</c:v>
                </c:pt>
                <c:pt idx="202">
                  <c:v>103.65061557084235</c:v>
                </c:pt>
                <c:pt idx="203">
                  <c:v>103.77387735821208</c:v>
                </c:pt>
                <c:pt idx="204">
                  <c:v>103.75837737297397</c:v>
                </c:pt>
                <c:pt idx="205">
                  <c:v>103.89344867290605</c:v>
                </c:pt>
                <c:pt idx="206">
                  <c:v>103.89344867290605</c:v>
                </c:pt>
                <c:pt idx="207">
                  <c:v>103.89344867290605</c:v>
                </c:pt>
                <c:pt idx="208">
                  <c:v>103.82111540846154</c:v>
                </c:pt>
                <c:pt idx="209">
                  <c:v>103.83144873195361</c:v>
                </c:pt>
                <c:pt idx="210">
                  <c:v>103.8727820259219</c:v>
                </c:pt>
                <c:pt idx="211">
                  <c:v>103.78199639809868</c:v>
                </c:pt>
                <c:pt idx="212">
                  <c:v>103.8314487319536</c:v>
                </c:pt>
                <c:pt idx="213">
                  <c:v>103.8314487319536</c:v>
                </c:pt>
                <c:pt idx="214">
                  <c:v>103.8314487319536</c:v>
                </c:pt>
                <c:pt idx="215">
                  <c:v>103.8314487319536</c:v>
                </c:pt>
                <c:pt idx="216">
                  <c:v>103.8499010953323</c:v>
                </c:pt>
                <c:pt idx="217">
                  <c:v>103.99235334061589</c:v>
                </c:pt>
                <c:pt idx="218">
                  <c:v>103.86761536417586</c:v>
                </c:pt>
                <c:pt idx="219">
                  <c:v>103.95913908653422</c:v>
                </c:pt>
                <c:pt idx="220">
                  <c:v>103.95913908653422</c:v>
                </c:pt>
                <c:pt idx="221">
                  <c:v>103.95913908653422</c:v>
                </c:pt>
                <c:pt idx="222">
                  <c:v>103.98571048979954</c:v>
                </c:pt>
                <c:pt idx="223">
                  <c:v>104.08978181925542</c:v>
                </c:pt>
                <c:pt idx="224">
                  <c:v>103.98349620619409</c:v>
                </c:pt>
                <c:pt idx="225">
                  <c:v>103.97832954444806</c:v>
                </c:pt>
                <c:pt idx="226">
                  <c:v>104.00859142038914</c:v>
                </c:pt>
                <c:pt idx="227">
                  <c:v>104.00859142038914</c:v>
                </c:pt>
                <c:pt idx="228">
                  <c:v>104.00859142038914</c:v>
                </c:pt>
                <c:pt idx="229">
                  <c:v>104.01154379852973</c:v>
                </c:pt>
                <c:pt idx="230">
                  <c:v>103.97537716630747</c:v>
                </c:pt>
                <c:pt idx="231">
                  <c:v>104.04623424168167</c:v>
                </c:pt>
                <c:pt idx="232">
                  <c:v>104.04106757993561</c:v>
                </c:pt>
                <c:pt idx="233">
                  <c:v>104.01375808213515</c:v>
                </c:pt>
                <c:pt idx="234">
                  <c:v>104.01375808213515</c:v>
                </c:pt>
                <c:pt idx="235">
                  <c:v>104.01375808213515</c:v>
                </c:pt>
                <c:pt idx="236">
                  <c:v>103.92666292698769</c:v>
                </c:pt>
                <c:pt idx="237">
                  <c:v>103.92149626524166</c:v>
                </c:pt>
                <c:pt idx="238">
                  <c:v>103.9620914646748</c:v>
                </c:pt>
                <c:pt idx="239">
                  <c:v>103.86761536417585</c:v>
                </c:pt>
                <c:pt idx="240">
                  <c:v>104.01080570399456</c:v>
                </c:pt>
                <c:pt idx="241">
                  <c:v>104.01080570399456</c:v>
                </c:pt>
                <c:pt idx="242">
                  <c:v>104.01080570399456</c:v>
                </c:pt>
                <c:pt idx="243">
                  <c:v>103.97832954444804</c:v>
                </c:pt>
                <c:pt idx="244">
                  <c:v>104.06321041599008</c:v>
                </c:pt>
                <c:pt idx="245">
                  <c:v>104.05656756517374</c:v>
                </c:pt>
                <c:pt idx="246">
                  <c:v>104.08092468483363</c:v>
                </c:pt>
                <c:pt idx="247">
                  <c:v>104.0359009181896</c:v>
                </c:pt>
                <c:pt idx="248">
                  <c:v>104.0359009181896</c:v>
                </c:pt>
                <c:pt idx="249">
                  <c:v>104.0359009181896</c:v>
                </c:pt>
                <c:pt idx="250">
                  <c:v>104.02335331109208</c:v>
                </c:pt>
                <c:pt idx="251">
                  <c:v>103.9989961914322</c:v>
                </c:pt>
                <c:pt idx="252">
                  <c:v>103.98275811165894</c:v>
                </c:pt>
                <c:pt idx="253">
                  <c:v>103.91780579256591</c:v>
                </c:pt>
                <c:pt idx="254">
                  <c:v>104.06173422691977</c:v>
                </c:pt>
                <c:pt idx="255">
                  <c:v>104.06173422691977</c:v>
                </c:pt>
                <c:pt idx="256">
                  <c:v>104.06173422691977</c:v>
                </c:pt>
                <c:pt idx="257">
                  <c:v>104.13775796404003</c:v>
                </c:pt>
                <c:pt idx="258">
                  <c:v>104.24921023884738</c:v>
                </c:pt>
                <c:pt idx="259">
                  <c:v>104.14956747660239</c:v>
                </c:pt>
                <c:pt idx="260">
                  <c:v>104.13259130229399</c:v>
                </c:pt>
                <c:pt idx="261">
                  <c:v>104.20123409406277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'Nokkrir útvaldir sjóðir (gögn)'!$AL$2</c:f>
              <c:strCache>
                <c:ptCount val="1"/>
                <c:pt idx="0">
                  <c:v>Íslandssjóðir Skuldabréfasjóðurinn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(gögn)'!$AL$5:$AL$266</c:f>
              <c:numCache>
                <c:ptCount val="262"/>
                <c:pt idx="0">
                  <c:v>100</c:v>
                </c:pt>
                <c:pt idx="1">
                  <c:v>99.65096584024167</c:v>
                </c:pt>
                <c:pt idx="2">
                  <c:v>100.35405769633388</c:v>
                </c:pt>
                <c:pt idx="3">
                  <c:v>100.35405769633388</c:v>
                </c:pt>
                <c:pt idx="4">
                  <c:v>100.35405769633388</c:v>
                </c:pt>
                <c:pt idx="5">
                  <c:v>100.66304875240614</c:v>
                </c:pt>
                <c:pt idx="6">
                  <c:v>101.2314343300359</c:v>
                </c:pt>
                <c:pt idx="7">
                  <c:v>101.16174364921892</c:v>
                </c:pt>
                <c:pt idx="8">
                  <c:v>101.21154344821937</c:v>
                </c:pt>
                <c:pt idx="9">
                  <c:v>101.54004789492036</c:v>
                </c:pt>
                <c:pt idx="10">
                  <c:v>101.54004789492036</c:v>
                </c:pt>
                <c:pt idx="11">
                  <c:v>101.54004789492036</c:v>
                </c:pt>
                <c:pt idx="12">
                  <c:v>101.45145361693179</c:v>
                </c:pt>
                <c:pt idx="13">
                  <c:v>101.28181488470982</c:v>
                </c:pt>
                <c:pt idx="14">
                  <c:v>101.15201599168822</c:v>
                </c:pt>
                <c:pt idx="15">
                  <c:v>101.28477673864452</c:v>
                </c:pt>
                <c:pt idx="16">
                  <c:v>101.20123503501519</c:v>
                </c:pt>
                <c:pt idx="17">
                  <c:v>101.20123503501519</c:v>
                </c:pt>
                <c:pt idx="18">
                  <c:v>101.20123503501519</c:v>
                </c:pt>
                <c:pt idx="19">
                  <c:v>101.06873562811192</c:v>
                </c:pt>
                <c:pt idx="20">
                  <c:v>101.02695025740542</c:v>
                </c:pt>
                <c:pt idx="21">
                  <c:v>100.96753895200892</c:v>
                </c:pt>
                <c:pt idx="22">
                  <c:v>101.05993717965877</c:v>
                </c:pt>
                <c:pt idx="23">
                  <c:v>100.49611053406578</c:v>
                </c:pt>
                <c:pt idx="24">
                  <c:v>100.49611053406578</c:v>
                </c:pt>
                <c:pt idx="25">
                  <c:v>100.49611053406578</c:v>
                </c:pt>
                <c:pt idx="26">
                  <c:v>101.23973913616656</c:v>
                </c:pt>
                <c:pt idx="27">
                  <c:v>101.35577411972683</c:v>
                </c:pt>
                <c:pt idx="28">
                  <c:v>101.56949220756555</c:v>
                </c:pt>
                <c:pt idx="29">
                  <c:v>101.75829587701222</c:v>
                </c:pt>
                <c:pt idx="30">
                  <c:v>102.3198866132623</c:v>
                </c:pt>
                <c:pt idx="31">
                  <c:v>102.3198866132623</c:v>
                </c:pt>
                <c:pt idx="32">
                  <c:v>102.3198866132623</c:v>
                </c:pt>
                <c:pt idx="33">
                  <c:v>102.19058136256315</c:v>
                </c:pt>
                <c:pt idx="34">
                  <c:v>102.04829622256183</c:v>
                </c:pt>
                <c:pt idx="35">
                  <c:v>102.20835248617148</c:v>
                </c:pt>
                <c:pt idx="36">
                  <c:v>102.07538847472942</c:v>
                </c:pt>
                <c:pt idx="37">
                  <c:v>101.7937800486615</c:v>
                </c:pt>
                <c:pt idx="38">
                  <c:v>101.7937800486615</c:v>
                </c:pt>
                <c:pt idx="39">
                  <c:v>101.7937800486615</c:v>
                </c:pt>
                <c:pt idx="40">
                  <c:v>101.63485625861514</c:v>
                </c:pt>
                <c:pt idx="41">
                  <c:v>102.08154448486827</c:v>
                </c:pt>
                <c:pt idx="42">
                  <c:v>102.12405580016662</c:v>
                </c:pt>
                <c:pt idx="43">
                  <c:v>102.4615329220228</c:v>
                </c:pt>
                <c:pt idx="44">
                  <c:v>102.66790445059209</c:v>
                </c:pt>
                <c:pt idx="45">
                  <c:v>102.66790445059209</c:v>
                </c:pt>
                <c:pt idx="46">
                  <c:v>102.66790445059209</c:v>
                </c:pt>
                <c:pt idx="47">
                  <c:v>102.46313000012488</c:v>
                </c:pt>
                <c:pt idx="48">
                  <c:v>102.58630827846886</c:v>
                </c:pt>
                <c:pt idx="49">
                  <c:v>102.84576087559374</c:v>
                </c:pt>
                <c:pt idx="50">
                  <c:v>102.44434255408795</c:v>
                </c:pt>
                <c:pt idx="51">
                  <c:v>102.3174764772174</c:v>
                </c:pt>
                <c:pt idx="52">
                  <c:v>102.3174764772174</c:v>
                </c:pt>
                <c:pt idx="53">
                  <c:v>102.3174764772174</c:v>
                </c:pt>
                <c:pt idx="54">
                  <c:v>101.96066019143449</c:v>
                </c:pt>
                <c:pt idx="55">
                  <c:v>101.72272459201189</c:v>
                </c:pt>
                <c:pt idx="56">
                  <c:v>101.76363882920818</c:v>
                </c:pt>
                <c:pt idx="57">
                  <c:v>101.40229264917217</c:v>
                </c:pt>
                <c:pt idx="58">
                  <c:v>101.41747941003354</c:v>
                </c:pt>
                <c:pt idx="59">
                  <c:v>101.41747941003354</c:v>
                </c:pt>
                <c:pt idx="60">
                  <c:v>101.41747941003354</c:v>
                </c:pt>
                <c:pt idx="61">
                  <c:v>101.11975501402671</c:v>
                </c:pt>
                <c:pt idx="62">
                  <c:v>101.9260471532954</c:v>
                </c:pt>
                <c:pt idx="63">
                  <c:v>101.80556938883306</c:v>
                </c:pt>
                <c:pt idx="64">
                  <c:v>101.78533005361247</c:v>
                </c:pt>
                <c:pt idx="65">
                  <c:v>102.09368227844391</c:v>
                </c:pt>
                <c:pt idx="66">
                  <c:v>102.09368227844391</c:v>
                </c:pt>
                <c:pt idx="67">
                  <c:v>102.09368227844391</c:v>
                </c:pt>
                <c:pt idx="68">
                  <c:v>102.12179085304007</c:v>
                </c:pt>
                <c:pt idx="69">
                  <c:v>102.1949660678979</c:v>
                </c:pt>
                <c:pt idx="70">
                  <c:v>101.40551584315996</c:v>
                </c:pt>
                <c:pt idx="71">
                  <c:v>101.89648668951554</c:v>
                </c:pt>
                <c:pt idx="72">
                  <c:v>102.02419486211265</c:v>
                </c:pt>
                <c:pt idx="73">
                  <c:v>102.02419486211265</c:v>
                </c:pt>
                <c:pt idx="74">
                  <c:v>102.02419486211265</c:v>
                </c:pt>
                <c:pt idx="75">
                  <c:v>101.31242070870196</c:v>
                </c:pt>
                <c:pt idx="76">
                  <c:v>101.72713833513029</c:v>
                </c:pt>
                <c:pt idx="77">
                  <c:v>101.86570663882137</c:v>
                </c:pt>
                <c:pt idx="78">
                  <c:v>101.78808864306146</c:v>
                </c:pt>
                <c:pt idx="79">
                  <c:v>101.69113148337485</c:v>
                </c:pt>
                <c:pt idx="80">
                  <c:v>101.69113148337485</c:v>
                </c:pt>
                <c:pt idx="81">
                  <c:v>101.69113148337485</c:v>
                </c:pt>
                <c:pt idx="82">
                  <c:v>101.68105537244006</c:v>
                </c:pt>
                <c:pt idx="83">
                  <c:v>101.38254695627403</c:v>
                </c:pt>
                <c:pt idx="84">
                  <c:v>101.85928928862945</c:v>
                </c:pt>
                <c:pt idx="85">
                  <c:v>101.85928928862945</c:v>
                </c:pt>
                <c:pt idx="86">
                  <c:v>101.85928928862945</c:v>
                </c:pt>
                <c:pt idx="87">
                  <c:v>101.85928928862945</c:v>
                </c:pt>
                <c:pt idx="88">
                  <c:v>101.85928928862945</c:v>
                </c:pt>
                <c:pt idx="89">
                  <c:v>101.85928928862945</c:v>
                </c:pt>
                <c:pt idx="90">
                  <c:v>101.72533799254249</c:v>
                </c:pt>
                <c:pt idx="91">
                  <c:v>101.58714718003918</c:v>
                </c:pt>
                <c:pt idx="92">
                  <c:v>101.54637813176124</c:v>
                </c:pt>
                <c:pt idx="93">
                  <c:v>100.82766394805253</c:v>
                </c:pt>
                <c:pt idx="94">
                  <c:v>100.82766394805253</c:v>
                </c:pt>
                <c:pt idx="95">
                  <c:v>100.82766394805253</c:v>
                </c:pt>
                <c:pt idx="96">
                  <c:v>100.80637925261968</c:v>
                </c:pt>
                <c:pt idx="97">
                  <c:v>100.79938114675431</c:v>
                </c:pt>
                <c:pt idx="98">
                  <c:v>100.68918275771249</c:v>
                </c:pt>
                <c:pt idx="99">
                  <c:v>100.45868083091034</c:v>
                </c:pt>
                <c:pt idx="100">
                  <c:v>100.33082746939488</c:v>
                </c:pt>
                <c:pt idx="101">
                  <c:v>100.33082746939488</c:v>
                </c:pt>
                <c:pt idx="102">
                  <c:v>100.33082746939488</c:v>
                </c:pt>
                <c:pt idx="103">
                  <c:v>99.85097809418635</c:v>
                </c:pt>
                <c:pt idx="104">
                  <c:v>99.94416034199539</c:v>
                </c:pt>
                <c:pt idx="105">
                  <c:v>100.49602342071476</c:v>
                </c:pt>
                <c:pt idx="106">
                  <c:v>100.89134380764902</c:v>
                </c:pt>
                <c:pt idx="107">
                  <c:v>100.86779416508962</c:v>
                </c:pt>
                <c:pt idx="108">
                  <c:v>100.86779416508962</c:v>
                </c:pt>
                <c:pt idx="109">
                  <c:v>100.86779416508962</c:v>
                </c:pt>
                <c:pt idx="110">
                  <c:v>100.94985494175161</c:v>
                </c:pt>
                <c:pt idx="111">
                  <c:v>100.86608093585288</c:v>
                </c:pt>
                <c:pt idx="112">
                  <c:v>100.97137193945386</c:v>
                </c:pt>
                <c:pt idx="113">
                  <c:v>100.97137193945386</c:v>
                </c:pt>
                <c:pt idx="114">
                  <c:v>100.66185820327547</c:v>
                </c:pt>
                <c:pt idx="115">
                  <c:v>100.66185820327547</c:v>
                </c:pt>
                <c:pt idx="116">
                  <c:v>100.66185820327547</c:v>
                </c:pt>
                <c:pt idx="117">
                  <c:v>100.95029050850671</c:v>
                </c:pt>
                <c:pt idx="118">
                  <c:v>100.61351029345869</c:v>
                </c:pt>
                <c:pt idx="119">
                  <c:v>100.61351029345869</c:v>
                </c:pt>
                <c:pt idx="120">
                  <c:v>100.42392260385284</c:v>
                </c:pt>
                <c:pt idx="121">
                  <c:v>100.33111784723158</c:v>
                </c:pt>
                <c:pt idx="122">
                  <c:v>100.33111784723158</c:v>
                </c:pt>
                <c:pt idx="123">
                  <c:v>100.33111784723158</c:v>
                </c:pt>
                <c:pt idx="124">
                  <c:v>99.66406188067846</c:v>
                </c:pt>
                <c:pt idx="125">
                  <c:v>100.15979492355653</c:v>
                </c:pt>
                <c:pt idx="126">
                  <c:v>99.78085184661424</c:v>
                </c:pt>
                <c:pt idx="127">
                  <c:v>99.78085184661424</c:v>
                </c:pt>
                <c:pt idx="128">
                  <c:v>99.95005501208114</c:v>
                </c:pt>
                <c:pt idx="129">
                  <c:v>99.95005501208114</c:v>
                </c:pt>
                <c:pt idx="130">
                  <c:v>99.95005501208114</c:v>
                </c:pt>
                <c:pt idx="131">
                  <c:v>100.18584181551189</c:v>
                </c:pt>
                <c:pt idx="132">
                  <c:v>101.00880164260931</c:v>
                </c:pt>
                <c:pt idx="133">
                  <c:v>101.18267989124764</c:v>
                </c:pt>
                <c:pt idx="134">
                  <c:v>101.22257780601535</c:v>
                </c:pt>
                <c:pt idx="135">
                  <c:v>101.56144874148788</c:v>
                </c:pt>
                <c:pt idx="136">
                  <c:v>101.56144874148788</c:v>
                </c:pt>
                <c:pt idx="137">
                  <c:v>101.56144874148788</c:v>
                </c:pt>
                <c:pt idx="138">
                  <c:v>101.56144874148788</c:v>
                </c:pt>
                <c:pt idx="139">
                  <c:v>101.05807876150361</c:v>
                </c:pt>
                <c:pt idx="140">
                  <c:v>101.3655888906085</c:v>
                </c:pt>
                <c:pt idx="141">
                  <c:v>101.60285662100664</c:v>
                </c:pt>
                <c:pt idx="142">
                  <c:v>101.75954450171012</c:v>
                </c:pt>
                <c:pt idx="143">
                  <c:v>101.75954450171012</c:v>
                </c:pt>
                <c:pt idx="144">
                  <c:v>101.75954450171012</c:v>
                </c:pt>
                <c:pt idx="145">
                  <c:v>102.63811168454278</c:v>
                </c:pt>
                <c:pt idx="146">
                  <c:v>102.25309971081266</c:v>
                </c:pt>
                <c:pt idx="147">
                  <c:v>102.18770662197942</c:v>
                </c:pt>
                <c:pt idx="148">
                  <c:v>102.0542489682149</c:v>
                </c:pt>
                <c:pt idx="149">
                  <c:v>102.10230650019493</c:v>
                </c:pt>
                <c:pt idx="150">
                  <c:v>102.10230650019493</c:v>
                </c:pt>
                <c:pt idx="151">
                  <c:v>102.10230650019493</c:v>
                </c:pt>
                <c:pt idx="152">
                  <c:v>101.69836189150955</c:v>
                </c:pt>
                <c:pt idx="153">
                  <c:v>101.57361557284716</c:v>
                </c:pt>
                <c:pt idx="154">
                  <c:v>101.73219090948946</c:v>
                </c:pt>
                <c:pt idx="155">
                  <c:v>101.80074911674316</c:v>
                </c:pt>
                <c:pt idx="156">
                  <c:v>101.12707253551243</c:v>
                </c:pt>
                <c:pt idx="157">
                  <c:v>101.12707253551243</c:v>
                </c:pt>
                <c:pt idx="158">
                  <c:v>101.12707253551243</c:v>
                </c:pt>
                <c:pt idx="159">
                  <c:v>100.56103901836023</c:v>
                </c:pt>
                <c:pt idx="160">
                  <c:v>100.85992492571403</c:v>
                </c:pt>
                <c:pt idx="161">
                  <c:v>100.43707671985706</c:v>
                </c:pt>
                <c:pt idx="162">
                  <c:v>100.70056556891255</c:v>
                </c:pt>
                <c:pt idx="163">
                  <c:v>100.9005197472899</c:v>
                </c:pt>
                <c:pt idx="164">
                  <c:v>100.9005197472899</c:v>
                </c:pt>
                <c:pt idx="165">
                  <c:v>100.9005197472899</c:v>
                </c:pt>
                <c:pt idx="166">
                  <c:v>100.9005197472899</c:v>
                </c:pt>
                <c:pt idx="167">
                  <c:v>101.27783670834644</c:v>
                </c:pt>
                <c:pt idx="168">
                  <c:v>101.51687574354865</c:v>
                </c:pt>
                <c:pt idx="169">
                  <c:v>101.20289018868452</c:v>
                </c:pt>
                <c:pt idx="170">
                  <c:v>101.28416694518732</c:v>
                </c:pt>
                <c:pt idx="171">
                  <c:v>101.28416694518732</c:v>
                </c:pt>
                <c:pt idx="172">
                  <c:v>101.28416694518732</c:v>
                </c:pt>
                <c:pt idx="173">
                  <c:v>101.19426596693343</c:v>
                </c:pt>
                <c:pt idx="174">
                  <c:v>101.73840499519562</c:v>
                </c:pt>
                <c:pt idx="175">
                  <c:v>101.62942619306808</c:v>
                </c:pt>
                <c:pt idx="176">
                  <c:v>101.7857656203675</c:v>
                </c:pt>
                <c:pt idx="177">
                  <c:v>101.8130611370208</c:v>
                </c:pt>
                <c:pt idx="178">
                  <c:v>101.8130611370208</c:v>
                </c:pt>
                <c:pt idx="179">
                  <c:v>101.8130611370208</c:v>
                </c:pt>
                <c:pt idx="180">
                  <c:v>101.623560560766</c:v>
                </c:pt>
                <c:pt idx="181">
                  <c:v>102.16555079303633</c:v>
                </c:pt>
                <c:pt idx="182">
                  <c:v>102.12013569937059</c:v>
                </c:pt>
                <c:pt idx="183">
                  <c:v>102.30104109165799</c:v>
                </c:pt>
                <c:pt idx="184">
                  <c:v>102.26735726259646</c:v>
                </c:pt>
                <c:pt idx="185">
                  <c:v>102.26735726259646</c:v>
                </c:pt>
                <c:pt idx="186">
                  <c:v>102.26735726259646</c:v>
                </c:pt>
                <c:pt idx="187">
                  <c:v>102.20838152395511</c:v>
                </c:pt>
                <c:pt idx="188">
                  <c:v>102.40729034212022</c:v>
                </c:pt>
                <c:pt idx="189">
                  <c:v>102.64827490882858</c:v>
                </c:pt>
                <c:pt idx="190">
                  <c:v>102.7413410055029</c:v>
                </c:pt>
                <c:pt idx="191">
                  <c:v>102.90499795428808</c:v>
                </c:pt>
                <c:pt idx="192">
                  <c:v>102.90499795428808</c:v>
                </c:pt>
                <c:pt idx="193">
                  <c:v>102.90499795428808</c:v>
                </c:pt>
                <c:pt idx="194">
                  <c:v>102.7857978523074</c:v>
                </c:pt>
                <c:pt idx="195">
                  <c:v>102.88891102213282</c:v>
                </c:pt>
                <c:pt idx="196">
                  <c:v>102.9212300753617</c:v>
                </c:pt>
                <c:pt idx="197">
                  <c:v>103.00160666057063</c:v>
                </c:pt>
                <c:pt idx="198">
                  <c:v>103.06119219266914</c:v>
                </c:pt>
                <c:pt idx="199">
                  <c:v>103.06119219266914</c:v>
                </c:pt>
                <c:pt idx="200">
                  <c:v>103.06119219266914</c:v>
                </c:pt>
                <c:pt idx="201">
                  <c:v>103.18442854658049</c:v>
                </c:pt>
                <c:pt idx="202">
                  <c:v>103.29410425551619</c:v>
                </c:pt>
                <c:pt idx="203">
                  <c:v>103.6458389291562</c:v>
                </c:pt>
                <c:pt idx="204">
                  <c:v>103.6849818615484</c:v>
                </c:pt>
                <c:pt idx="205">
                  <c:v>103.9821835774491</c:v>
                </c:pt>
                <c:pt idx="206">
                  <c:v>103.9821835774491</c:v>
                </c:pt>
                <c:pt idx="207">
                  <c:v>103.9821835774491</c:v>
                </c:pt>
                <c:pt idx="208">
                  <c:v>104.06947115517238</c:v>
                </c:pt>
                <c:pt idx="209">
                  <c:v>104.06996479749482</c:v>
                </c:pt>
                <c:pt idx="210">
                  <c:v>103.93816229739971</c:v>
                </c:pt>
                <c:pt idx="211">
                  <c:v>103.97936691243277</c:v>
                </c:pt>
                <c:pt idx="212">
                  <c:v>103.90842760691781</c:v>
                </c:pt>
                <c:pt idx="213">
                  <c:v>103.90842760691781</c:v>
                </c:pt>
                <c:pt idx="214">
                  <c:v>103.90842760691781</c:v>
                </c:pt>
                <c:pt idx="215">
                  <c:v>103.90842760691781</c:v>
                </c:pt>
                <c:pt idx="216">
                  <c:v>103.94835455946921</c:v>
                </c:pt>
                <c:pt idx="217">
                  <c:v>104.10420034444616</c:v>
                </c:pt>
                <c:pt idx="218">
                  <c:v>104.1385230047485</c:v>
                </c:pt>
                <c:pt idx="219">
                  <c:v>104.09432749799707</c:v>
                </c:pt>
                <c:pt idx="220">
                  <c:v>104.09432749799707</c:v>
                </c:pt>
                <c:pt idx="221">
                  <c:v>104.09432749799707</c:v>
                </c:pt>
                <c:pt idx="222">
                  <c:v>104.34724659379533</c:v>
                </c:pt>
                <c:pt idx="223">
                  <c:v>104.22447484442277</c:v>
                </c:pt>
                <c:pt idx="224">
                  <c:v>104.37965276037524</c:v>
                </c:pt>
                <c:pt idx="225">
                  <c:v>104.52983617753583</c:v>
                </c:pt>
                <c:pt idx="226">
                  <c:v>104.44765924973915</c:v>
                </c:pt>
                <c:pt idx="227">
                  <c:v>104.44765924973915</c:v>
                </c:pt>
                <c:pt idx="228">
                  <c:v>104.44765924973915</c:v>
                </c:pt>
                <c:pt idx="229">
                  <c:v>104.11869019849937</c:v>
                </c:pt>
                <c:pt idx="230">
                  <c:v>103.92553086150166</c:v>
                </c:pt>
                <c:pt idx="231">
                  <c:v>104.36063301206893</c:v>
                </c:pt>
                <c:pt idx="232">
                  <c:v>104.42788451905733</c:v>
                </c:pt>
                <c:pt idx="233">
                  <c:v>104.36760208015065</c:v>
                </c:pt>
                <c:pt idx="234">
                  <c:v>104.36760208015065</c:v>
                </c:pt>
                <c:pt idx="235">
                  <c:v>104.36760208015065</c:v>
                </c:pt>
                <c:pt idx="236">
                  <c:v>104.38104657399157</c:v>
                </c:pt>
                <c:pt idx="237">
                  <c:v>104.11999689876467</c:v>
                </c:pt>
                <c:pt idx="238">
                  <c:v>104.50050801602531</c:v>
                </c:pt>
                <c:pt idx="239">
                  <c:v>104.31945743481955</c:v>
                </c:pt>
                <c:pt idx="240">
                  <c:v>104.50765131080907</c:v>
                </c:pt>
                <c:pt idx="241">
                  <c:v>104.50765131080907</c:v>
                </c:pt>
                <c:pt idx="242">
                  <c:v>104.50765131080907</c:v>
                </c:pt>
                <c:pt idx="243">
                  <c:v>104.76631988777471</c:v>
                </c:pt>
                <c:pt idx="244">
                  <c:v>104.69540962004345</c:v>
                </c:pt>
                <c:pt idx="245">
                  <c:v>104.56639474718102</c:v>
                </c:pt>
                <c:pt idx="246">
                  <c:v>104.46075529017597</c:v>
                </c:pt>
                <c:pt idx="247">
                  <c:v>104.35444796414642</c:v>
                </c:pt>
                <c:pt idx="248">
                  <c:v>104.35444796414642</c:v>
                </c:pt>
                <c:pt idx="249">
                  <c:v>104.35444796414642</c:v>
                </c:pt>
                <c:pt idx="250">
                  <c:v>104.35653868457092</c:v>
                </c:pt>
                <c:pt idx="251">
                  <c:v>104.1915750355204</c:v>
                </c:pt>
                <c:pt idx="252">
                  <c:v>104.4713250434332</c:v>
                </c:pt>
                <c:pt idx="253">
                  <c:v>104.60536345287116</c:v>
                </c:pt>
                <c:pt idx="254">
                  <c:v>104.52211212707856</c:v>
                </c:pt>
                <c:pt idx="255">
                  <c:v>104.52211212707856</c:v>
                </c:pt>
                <c:pt idx="256">
                  <c:v>104.52211212707856</c:v>
                </c:pt>
                <c:pt idx="257">
                  <c:v>104.68646598267192</c:v>
                </c:pt>
                <c:pt idx="258">
                  <c:v>105.0734815634755</c:v>
                </c:pt>
                <c:pt idx="259">
                  <c:v>105.03840392079763</c:v>
                </c:pt>
                <c:pt idx="260">
                  <c:v>104.67795791205552</c:v>
                </c:pt>
                <c:pt idx="261">
                  <c:v>104.76942693062779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'Nokkrir útvaldir sjóðir (gögn)'!$AM$2</c:f>
              <c:strCache>
                <c:ptCount val="1"/>
                <c:pt idx="0">
                  <c:v>Íslandssjóðir Skuldabréfasafn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(gögn)'!$AM$5:$AM$266</c:f>
              <c:numCache>
                <c:ptCount val="262"/>
                <c:pt idx="0">
                  <c:v>100</c:v>
                </c:pt>
                <c:pt idx="1">
                  <c:v>99.87096774193547</c:v>
                </c:pt>
                <c:pt idx="2">
                  <c:v>100.25720430107526</c:v>
                </c:pt>
                <c:pt idx="3">
                  <c:v>100.25720430107526</c:v>
                </c:pt>
                <c:pt idx="4">
                  <c:v>100.25720430107526</c:v>
                </c:pt>
                <c:pt idx="5">
                  <c:v>100.45935483870966</c:v>
                </c:pt>
                <c:pt idx="6">
                  <c:v>100.84129032258063</c:v>
                </c:pt>
                <c:pt idx="7">
                  <c:v>100.73806451612901</c:v>
                </c:pt>
                <c:pt idx="8">
                  <c:v>100.83440860215053</c:v>
                </c:pt>
                <c:pt idx="9">
                  <c:v>101.10709677419354</c:v>
                </c:pt>
                <c:pt idx="10">
                  <c:v>101.10709677419354</c:v>
                </c:pt>
                <c:pt idx="11">
                  <c:v>101.10709677419354</c:v>
                </c:pt>
                <c:pt idx="12">
                  <c:v>101.10279569892472</c:v>
                </c:pt>
                <c:pt idx="13">
                  <c:v>101.1010752688172</c:v>
                </c:pt>
                <c:pt idx="14">
                  <c:v>101.0563440860215</c:v>
                </c:pt>
                <c:pt idx="15">
                  <c:v>101.16989247311825</c:v>
                </c:pt>
                <c:pt idx="16">
                  <c:v>101.24473118279568</c:v>
                </c:pt>
                <c:pt idx="17">
                  <c:v>101.24473118279568</c:v>
                </c:pt>
                <c:pt idx="18">
                  <c:v>101.24473118279568</c:v>
                </c:pt>
                <c:pt idx="19">
                  <c:v>101.2232258064516</c:v>
                </c:pt>
                <c:pt idx="20">
                  <c:v>101.23612903225803</c:v>
                </c:pt>
                <c:pt idx="21">
                  <c:v>101.20860215053762</c:v>
                </c:pt>
                <c:pt idx="22">
                  <c:v>101.27569892473117</c:v>
                </c:pt>
                <c:pt idx="23">
                  <c:v>100.9479569892473</c:v>
                </c:pt>
                <c:pt idx="24">
                  <c:v>100.9479569892473</c:v>
                </c:pt>
                <c:pt idx="25">
                  <c:v>100.9479569892473</c:v>
                </c:pt>
                <c:pt idx="26">
                  <c:v>101.40387096774192</c:v>
                </c:pt>
                <c:pt idx="27">
                  <c:v>101.46924731182796</c:v>
                </c:pt>
                <c:pt idx="28">
                  <c:v>101.65247311827957</c:v>
                </c:pt>
                <c:pt idx="29">
                  <c:v>101.77032258064514</c:v>
                </c:pt>
                <c:pt idx="30">
                  <c:v>102.2864516129032</c:v>
                </c:pt>
                <c:pt idx="31">
                  <c:v>102.2864516129032</c:v>
                </c:pt>
                <c:pt idx="32">
                  <c:v>102.2864516129032</c:v>
                </c:pt>
                <c:pt idx="33">
                  <c:v>102.1591397849462</c:v>
                </c:pt>
                <c:pt idx="34">
                  <c:v>102.10580645161289</c:v>
                </c:pt>
                <c:pt idx="35">
                  <c:v>102.19956989247311</c:v>
                </c:pt>
                <c:pt idx="36">
                  <c:v>102.13075268817204</c:v>
                </c:pt>
                <c:pt idx="37">
                  <c:v>101.9810752688172</c:v>
                </c:pt>
                <c:pt idx="38">
                  <c:v>101.9810752688172</c:v>
                </c:pt>
                <c:pt idx="39">
                  <c:v>101.9810752688172</c:v>
                </c:pt>
                <c:pt idx="40">
                  <c:v>101.88903225806452</c:v>
                </c:pt>
                <c:pt idx="41">
                  <c:v>102.1384946236559</c:v>
                </c:pt>
                <c:pt idx="42">
                  <c:v>102.1763440860215</c:v>
                </c:pt>
                <c:pt idx="43">
                  <c:v>102.39139784946236</c:v>
                </c:pt>
                <c:pt idx="44">
                  <c:v>102.5083870967742</c:v>
                </c:pt>
                <c:pt idx="45">
                  <c:v>102.5083870967742</c:v>
                </c:pt>
                <c:pt idx="46">
                  <c:v>102.5083870967742</c:v>
                </c:pt>
                <c:pt idx="47">
                  <c:v>102.38021505376345</c:v>
                </c:pt>
                <c:pt idx="48">
                  <c:v>102.49204301075268</c:v>
                </c:pt>
                <c:pt idx="49">
                  <c:v>102.67354838709676</c:v>
                </c:pt>
                <c:pt idx="50">
                  <c:v>102.52215053763439</c:v>
                </c:pt>
                <c:pt idx="51">
                  <c:v>102.55397849462365</c:v>
                </c:pt>
                <c:pt idx="52">
                  <c:v>102.55397849462365</c:v>
                </c:pt>
                <c:pt idx="53">
                  <c:v>102.55397849462365</c:v>
                </c:pt>
                <c:pt idx="54">
                  <c:v>102.3010752688172</c:v>
                </c:pt>
                <c:pt idx="55">
                  <c:v>102.15397849462364</c:v>
                </c:pt>
                <c:pt idx="56">
                  <c:v>102.16430107526881</c:v>
                </c:pt>
                <c:pt idx="57">
                  <c:v>102.00258064516127</c:v>
                </c:pt>
                <c:pt idx="58">
                  <c:v>102.17290322580644</c:v>
                </c:pt>
                <c:pt idx="59">
                  <c:v>102.17290322580644</c:v>
                </c:pt>
                <c:pt idx="60">
                  <c:v>102.17290322580644</c:v>
                </c:pt>
                <c:pt idx="61">
                  <c:v>101.99655913978494</c:v>
                </c:pt>
                <c:pt idx="62">
                  <c:v>102.39655913978493</c:v>
                </c:pt>
                <c:pt idx="63">
                  <c:v>102.37161290322578</c:v>
                </c:pt>
                <c:pt idx="64">
                  <c:v>102.3595698924731</c:v>
                </c:pt>
                <c:pt idx="65">
                  <c:v>102.66150537634407</c:v>
                </c:pt>
                <c:pt idx="66">
                  <c:v>102.66150537634407</c:v>
                </c:pt>
                <c:pt idx="67">
                  <c:v>102.66150537634407</c:v>
                </c:pt>
                <c:pt idx="68">
                  <c:v>102.69161290322579</c:v>
                </c:pt>
                <c:pt idx="69">
                  <c:v>102.76387096774194</c:v>
                </c:pt>
                <c:pt idx="70">
                  <c:v>102.1694623655914</c:v>
                </c:pt>
                <c:pt idx="71">
                  <c:v>102.48172043010753</c:v>
                </c:pt>
                <c:pt idx="72">
                  <c:v>102.66408602150538</c:v>
                </c:pt>
                <c:pt idx="73">
                  <c:v>102.66408602150538</c:v>
                </c:pt>
                <c:pt idx="74">
                  <c:v>102.66408602150538</c:v>
                </c:pt>
                <c:pt idx="75">
                  <c:v>102.33032258064516</c:v>
                </c:pt>
                <c:pt idx="76">
                  <c:v>102.56172043010754</c:v>
                </c:pt>
                <c:pt idx="77">
                  <c:v>102.65290322580645</c:v>
                </c:pt>
                <c:pt idx="78">
                  <c:v>102.64516129032259</c:v>
                </c:pt>
                <c:pt idx="79">
                  <c:v>102.70881720430108</c:v>
                </c:pt>
                <c:pt idx="80">
                  <c:v>102.70881720430108</c:v>
                </c:pt>
                <c:pt idx="81">
                  <c:v>102.70881720430108</c:v>
                </c:pt>
                <c:pt idx="82">
                  <c:v>102.64172043010754</c:v>
                </c:pt>
                <c:pt idx="83">
                  <c:v>102.5436559139785</c:v>
                </c:pt>
                <c:pt idx="84">
                  <c:v>102.82580645161289</c:v>
                </c:pt>
                <c:pt idx="85">
                  <c:v>102.82580645161289</c:v>
                </c:pt>
                <c:pt idx="86">
                  <c:v>102.82580645161289</c:v>
                </c:pt>
                <c:pt idx="87">
                  <c:v>102.82580645161289</c:v>
                </c:pt>
                <c:pt idx="88">
                  <c:v>102.82580645161289</c:v>
                </c:pt>
                <c:pt idx="89">
                  <c:v>102.82580645161289</c:v>
                </c:pt>
                <c:pt idx="90">
                  <c:v>102.71225806451612</c:v>
                </c:pt>
                <c:pt idx="91">
                  <c:v>102.65032258064515</c:v>
                </c:pt>
                <c:pt idx="92">
                  <c:v>102.67096774193548</c:v>
                </c:pt>
                <c:pt idx="93">
                  <c:v>102.35956989247313</c:v>
                </c:pt>
                <c:pt idx="94">
                  <c:v>102.35956989247313</c:v>
                </c:pt>
                <c:pt idx="95">
                  <c:v>102.35956989247313</c:v>
                </c:pt>
                <c:pt idx="96">
                  <c:v>102.23827956989247</c:v>
                </c:pt>
                <c:pt idx="97">
                  <c:v>102.23483870967742</c:v>
                </c:pt>
                <c:pt idx="98">
                  <c:v>102.21247311827958</c:v>
                </c:pt>
                <c:pt idx="99">
                  <c:v>102.04731182795699</c:v>
                </c:pt>
                <c:pt idx="100">
                  <c:v>101.99827956989247</c:v>
                </c:pt>
                <c:pt idx="101">
                  <c:v>101.99827956989247</c:v>
                </c:pt>
                <c:pt idx="102">
                  <c:v>101.99827956989247</c:v>
                </c:pt>
                <c:pt idx="103">
                  <c:v>101.75655913978495</c:v>
                </c:pt>
                <c:pt idx="104">
                  <c:v>101.76430107526882</c:v>
                </c:pt>
                <c:pt idx="105">
                  <c:v>102.11354838709676</c:v>
                </c:pt>
                <c:pt idx="106">
                  <c:v>102.39139784946235</c:v>
                </c:pt>
                <c:pt idx="107">
                  <c:v>102.41806451612901</c:v>
                </c:pt>
                <c:pt idx="108">
                  <c:v>102.41806451612901</c:v>
                </c:pt>
                <c:pt idx="109">
                  <c:v>102.41806451612901</c:v>
                </c:pt>
                <c:pt idx="110">
                  <c:v>102.46537634408601</c:v>
                </c:pt>
                <c:pt idx="111">
                  <c:v>102.44043010752685</c:v>
                </c:pt>
                <c:pt idx="112">
                  <c:v>102.51440860215052</c:v>
                </c:pt>
                <c:pt idx="113">
                  <c:v>102.51440860215052</c:v>
                </c:pt>
                <c:pt idx="114">
                  <c:v>102.3733333333333</c:v>
                </c:pt>
                <c:pt idx="115">
                  <c:v>102.3733333333333</c:v>
                </c:pt>
                <c:pt idx="116">
                  <c:v>102.3733333333333</c:v>
                </c:pt>
                <c:pt idx="117">
                  <c:v>102.50752688172042</c:v>
                </c:pt>
                <c:pt idx="118">
                  <c:v>102.36989247311827</c:v>
                </c:pt>
                <c:pt idx="119">
                  <c:v>102.36989247311827</c:v>
                </c:pt>
                <c:pt idx="120">
                  <c:v>102.23139784946237</c:v>
                </c:pt>
                <c:pt idx="121">
                  <c:v>102.1410752688172</c:v>
                </c:pt>
                <c:pt idx="122">
                  <c:v>102.1410752688172</c:v>
                </c:pt>
                <c:pt idx="123">
                  <c:v>102.1410752688172</c:v>
                </c:pt>
                <c:pt idx="124">
                  <c:v>101.8468817204301</c:v>
                </c:pt>
                <c:pt idx="125">
                  <c:v>102.02752688172042</c:v>
                </c:pt>
                <c:pt idx="126">
                  <c:v>101.74537634408601</c:v>
                </c:pt>
                <c:pt idx="127">
                  <c:v>101.74537634408601</c:v>
                </c:pt>
                <c:pt idx="128">
                  <c:v>101.8348387096774</c:v>
                </c:pt>
                <c:pt idx="129">
                  <c:v>101.8348387096774</c:v>
                </c:pt>
                <c:pt idx="130">
                  <c:v>101.8348387096774</c:v>
                </c:pt>
                <c:pt idx="131">
                  <c:v>101.93290322580644</c:v>
                </c:pt>
                <c:pt idx="132">
                  <c:v>102.35182795698923</c:v>
                </c:pt>
                <c:pt idx="133">
                  <c:v>102.59354838709677</c:v>
                </c:pt>
                <c:pt idx="134">
                  <c:v>102.65806451612903</c:v>
                </c:pt>
                <c:pt idx="135">
                  <c:v>102.78279569892472</c:v>
                </c:pt>
                <c:pt idx="136">
                  <c:v>102.78279569892472</c:v>
                </c:pt>
                <c:pt idx="137">
                  <c:v>102.78279569892472</c:v>
                </c:pt>
                <c:pt idx="138">
                  <c:v>102.78279569892472</c:v>
                </c:pt>
                <c:pt idx="139">
                  <c:v>102.57720430107527</c:v>
                </c:pt>
                <c:pt idx="140">
                  <c:v>102.73978494623655</c:v>
                </c:pt>
                <c:pt idx="141">
                  <c:v>102.87827956989247</c:v>
                </c:pt>
                <c:pt idx="142">
                  <c:v>102.99956989247309</c:v>
                </c:pt>
                <c:pt idx="143">
                  <c:v>102.99956989247309</c:v>
                </c:pt>
                <c:pt idx="144">
                  <c:v>102.99956989247309</c:v>
                </c:pt>
                <c:pt idx="145">
                  <c:v>103.41935483870967</c:v>
                </c:pt>
                <c:pt idx="146">
                  <c:v>103.20602150537633</c:v>
                </c:pt>
                <c:pt idx="147">
                  <c:v>103.18881720430105</c:v>
                </c:pt>
                <c:pt idx="148">
                  <c:v>103.08043010752685</c:v>
                </c:pt>
                <c:pt idx="149">
                  <c:v>103.12516129032255</c:v>
                </c:pt>
                <c:pt idx="150">
                  <c:v>103.12516129032255</c:v>
                </c:pt>
                <c:pt idx="151">
                  <c:v>103.12516129032255</c:v>
                </c:pt>
                <c:pt idx="152">
                  <c:v>102.94279569892471</c:v>
                </c:pt>
                <c:pt idx="153">
                  <c:v>102.8627956989247</c:v>
                </c:pt>
                <c:pt idx="154">
                  <c:v>102.84559139784943</c:v>
                </c:pt>
                <c:pt idx="155">
                  <c:v>102.92989247311826</c:v>
                </c:pt>
                <c:pt idx="156">
                  <c:v>102.67010752688171</c:v>
                </c:pt>
                <c:pt idx="157">
                  <c:v>102.67010752688171</c:v>
                </c:pt>
                <c:pt idx="158">
                  <c:v>102.67010752688171</c:v>
                </c:pt>
                <c:pt idx="159">
                  <c:v>102.40344086021504</c:v>
                </c:pt>
                <c:pt idx="160">
                  <c:v>102.5101075268817</c:v>
                </c:pt>
                <c:pt idx="161">
                  <c:v>102.32774193548383</c:v>
                </c:pt>
                <c:pt idx="162">
                  <c:v>102.3845161290322</c:v>
                </c:pt>
                <c:pt idx="163">
                  <c:v>102.46021505376338</c:v>
                </c:pt>
                <c:pt idx="164">
                  <c:v>102.46021505376338</c:v>
                </c:pt>
                <c:pt idx="165">
                  <c:v>102.46021505376338</c:v>
                </c:pt>
                <c:pt idx="166">
                  <c:v>102.46021505376338</c:v>
                </c:pt>
                <c:pt idx="167">
                  <c:v>102.58924731182789</c:v>
                </c:pt>
                <c:pt idx="168">
                  <c:v>102.68473118279564</c:v>
                </c:pt>
                <c:pt idx="169">
                  <c:v>102.52645161290316</c:v>
                </c:pt>
                <c:pt idx="170">
                  <c:v>102.55655913978488</c:v>
                </c:pt>
                <c:pt idx="171">
                  <c:v>102.55655913978488</c:v>
                </c:pt>
                <c:pt idx="172">
                  <c:v>102.55655913978488</c:v>
                </c:pt>
                <c:pt idx="173">
                  <c:v>102.60645161290314</c:v>
                </c:pt>
                <c:pt idx="174">
                  <c:v>102.84301075268809</c:v>
                </c:pt>
                <c:pt idx="175">
                  <c:v>102.79397849462357</c:v>
                </c:pt>
                <c:pt idx="176">
                  <c:v>102.84645161290314</c:v>
                </c:pt>
                <c:pt idx="177">
                  <c:v>102.86709677419346</c:v>
                </c:pt>
                <c:pt idx="178">
                  <c:v>102.86709677419346</c:v>
                </c:pt>
                <c:pt idx="179">
                  <c:v>102.86709677419346</c:v>
                </c:pt>
                <c:pt idx="180">
                  <c:v>102.83440860215046</c:v>
                </c:pt>
                <c:pt idx="181">
                  <c:v>103.15612903225798</c:v>
                </c:pt>
                <c:pt idx="182">
                  <c:v>103.13634408602141</c:v>
                </c:pt>
                <c:pt idx="183">
                  <c:v>103.1225806451612</c:v>
                </c:pt>
                <c:pt idx="184">
                  <c:v>103.1673118279569</c:v>
                </c:pt>
                <c:pt idx="185">
                  <c:v>103.1673118279569</c:v>
                </c:pt>
                <c:pt idx="186">
                  <c:v>103.1673118279569</c:v>
                </c:pt>
                <c:pt idx="187">
                  <c:v>103.24215053763432</c:v>
                </c:pt>
                <c:pt idx="188">
                  <c:v>103.30322580645152</c:v>
                </c:pt>
                <c:pt idx="189">
                  <c:v>103.58021505376333</c:v>
                </c:pt>
                <c:pt idx="190">
                  <c:v>103.58709677419344</c:v>
                </c:pt>
                <c:pt idx="191">
                  <c:v>103.70150537634396</c:v>
                </c:pt>
                <c:pt idx="192">
                  <c:v>103.70150537634396</c:v>
                </c:pt>
                <c:pt idx="193">
                  <c:v>103.70150537634396</c:v>
                </c:pt>
                <c:pt idx="194">
                  <c:v>103.69118279569881</c:v>
                </c:pt>
                <c:pt idx="195">
                  <c:v>103.7006451612902</c:v>
                </c:pt>
                <c:pt idx="196">
                  <c:v>103.6748387096773</c:v>
                </c:pt>
                <c:pt idx="197">
                  <c:v>103.73935483870954</c:v>
                </c:pt>
                <c:pt idx="198">
                  <c:v>103.80817204301061</c:v>
                </c:pt>
                <c:pt idx="199">
                  <c:v>103.80817204301061</c:v>
                </c:pt>
                <c:pt idx="200">
                  <c:v>103.80817204301061</c:v>
                </c:pt>
                <c:pt idx="201">
                  <c:v>103.8202150537633</c:v>
                </c:pt>
                <c:pt idx="202">
                  <c:v>103.9423655913977</c:v>
                </c:pt>
                <c:pt idx="203">
                  <c:v>104.13333333333318</c:v>
                </c:pt>
                <c:pt idx="204">
                  <c:v>104.17118279569878</c:v>
                </c:pt>
                <c:pt idx="205">
                  <c:v>104.29505376344073</c:v>
                </c:pt>
                <c:pt idx="206">
                  <c:v>104.29505376344073</c:v>
                </c:pt>
                <c:pt idx="207">
                  <c:v>104.29505376344073</c:v>
                </c:pt>
                <c:pt idx="208">
                  <c:v>104.3853763440859</c:v>
                </c:pt>
                <c:pt idx="209">
                  <c:v>104.37247311827944</c:v>
                </c:pt>
                <c:pt idx="210">
                  <c:v>104.29075268817193</c:v>
                </c:pt>
                <c:pt idx="211">
                  <c:v>104.34494623655903</c:v>
                </c:pt>
                <c:pt idx="212">
                  <c:v>104.31741935483859</c:v>
                </c:pt>
                <c:pt idx="213">
                  <c:v>104.31741935483859</c:v>
                </c:pt>
                <c:pt idx="214">
                  <c:v>104.31741935483859</c:v>
                </c:pt>
                <c:pt idx="215">
                  <c:v>104.31741935483859</c:v>
                </c:pt>
                <c:pt idx="216">
                  <c:v>104.34236559139772</c:v>
                </c:pt>
                <c:pt idx="217">
                  <c:v>104.39397849462352</c:v>
                </c:pt>
                <c:pt idx="218">
                  <c:v>104.41634408602138</c:v>
                </c:pt>
                <c:pt idx="219">
                  <c:v>104.42322580645151</c:v>
                </c:pt>
                <c:pt idx="220">
                  <c:v>104.42322580645151</c:v>
                </c:pt>
                <c:pt idx="221">
                  <c:v>104.42322580645151</c:v>
                </c:pt>
                <c:pt idx="222">
                  <c:v>104.63741935483863</c:v>
                </c:pt>
                <c:pt idx="223">
                  <c:v>104.58064516129024</c:v>
                </c:pt>
                <c:pt idx="224">
                  <c:v>104.7156989247311</c:v>
                </c:pt>
                <c:pt idx="225">
                  <c:v>104.80086021505369</c:v>
                </c:pt>
                <c:pt idx="226">
                  <c:v>104.88860215053757</c:v>
                </c:pt>
                <c:pt idx="227">
                  <c:v>104.88860215053757</c:v>
                </c:pt>
                <c:pt idx="228">
                  <c:v>104.88860215053757</c:v>
                </c:pt>
                <c:pt idx="229">
                  <c:v>104.71913978494617</c:v>
                </c:pt>
                <c:pt idx="230">
                  <c:v>104.62537634408596</c:v>
                </c:pt>
                <c:pt idx="231">
                  <c:v>104.82666666666661</c:v>
                </c:pt>
                <c:pt idx="232">
                  <c:v>104.86537634408596</c:v>
                </c:pt>
                <c:pt idx="233">
                  <c:v>104.82236559139778</c:v>
                </c:pt>
                <c:pt idx="234">
                  <c:v>104.82236559139778</c:v>
                </c:pt>
                <c:pt idx="235">
                  <c:v>104.82236559139778</c:v>
                </c:pt>
                <c:pt idx="236">
                  <c:v>104.93591397849457</c:v>
                </c:pt>
                <c:pt idx="237">
                  <c:v>104.79225806451606</c:v>
                </c:pt>
                <c:pt idx="238">
                  <c:v>104.93419354838703</c:v>
                </c:pt>
                <c:pt idx="239">
                  <c:v>104.87741935483865</c:v>
                </c:pt>
                <c:pt idx="240">
                  <c:v>104.98494623655908</c:v>
                </c:pt>
                <c:pt idx="241">
                  <c:v>104.98494623655908</c:v>
                </c:pt>
                <c:pt idx="242">
                  <c:v>104.98494623655908</c:v>
                </c:pt>
                <c:pt idx="243">
                  <c:v>105.18881720430102</c:v>
                </c:pt>
                <c:pt idx="244">
                  <c:v>105.13462365591393</c:v>
                </c:pt>
                <c:pt idx="245">
                  <c:v>105.04688172043006</c:v>
                </c:pt>
                <c:pt idx="246">
                  <c:v>104.97634408602146</c:v>
                </c:pt>
                <c:pt idx="247">
                  <c:v>104.94451612903222</c:v>
                </c:pt>
                <c:pt idx="248">
                  <c:v>104.94451612903222</c:v>
                </c:pt>
                <c:pt idx="249">
                  <c:v>104.94451612903222</c:v>
                </c:pt>
                <c:pt idx="250">
                  <c:v>104.93849462365588</c:v>
                </c:pt>
                <c:pt idx="251">
                  <c:v>104.85591397849458</c:v>
                </c:pt>
                <c:pt idx="252">
                  <c:v>105.07612903225802</c:v>
                </c:pt>
                <c:pt idx="253">
                  <c:v>105.17419354838705</c:v>
                </c:pt>
                <c:pt idx="254">
                  <c:v>105.10881720430103</c:v>
                </c:pt>
                <c:pt idx="255">
                  <c:v>105.10881720430103</c:v>
                </c:pt>
                <c:pt idx="256">
                  <c:v>105.10881720430103</c:v>
                </c:pt>
                <c:pt idx="257">
                  <c:v>105.2481720430107</c:v>
                </c:pt>
                <c:pt idx="258">
                  <c:v>105.39010752688166</c:v>
                </c:pt>
                <c:pt idx="259">
                  <c:v>105.40215053763434</c:v>
                </c:pt>
                <c:pt idx="260">
                  <c:v>105.1750537634408</c:v>
                </c:pt>
                <c:pt idx="261">
                  <c:v>105.27483870967735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'Nokkrir útvaldir sjóðir (gögn)'!$AN$2</c:f>
              <c:strCache>
                <c:ptCount val="1"/>
                <c:pt idx="0">
                  <c:v>Íslandssjóðir Fókus - Vextir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'Nokkrir útvaldir sjóðir (gögn)'!$A$5:$A$283</c:f>
              <c:strCache>
                <c:ptCount val="26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41279</c:v>
                </c:pt>
                <c:pt idx="4">
                  <c:v>41280</c:v>
                </c:pt>
                <c:pt idx="5">
                  <c:v>41281</c:v>
                </c:pt>
                <c:pt idx="6">
                  <c:v>41282</c:v>
                </c:pt>
                <c:pt idx="7">
                  <c:v>41283</c:v>
                </c:pt>
                <c:pt idx="8">
                  <c:v>41284</c:v>
                </c:pt>
                <c:pt idx="9">
                  <c:v>41285</c:v>
                </c:pt>
                <c:pt idx="10">
                  <c:v>41286</c:v>
                </c:pt>
                <c:pt idx="11">
                  <c:v>41287</c:v>
                </c:pt>
                <c:pt idx="12">
                  <c:v>41288</c:v>
                </c:pt>
                <c:pt idx="13">
                  <c:v>41289</c:v>
                </c:pt>
                <c:pt idx="14">
                  <c:v>41290</c:v>
                </c:pt>
                <c:pt idx="15">
                  <c:v>41291</c:v>
                </c:pt>
                <c:pt idx="16">
                  <c:v>41292</c:v>
                </c:pt>
                <c:pt idx="17">
                  <c:v>41293</c:v>
                </c:pt>
                <c:pt idx="18">
                  <c:v>41294</c:v>
                </c:pt>
                <c:pt idx="19">
                  <c:v>41295</c:v>
                </c:pt>
                <c:pt idx="20">
                  <c:v>41296</c:v>
                </c:pt>
                <c:pt idx="21">
                  <c:v>41297</c:v>
                </c:pt>
                <c:pt idx="22">
                  <c:v>41298</c:v>
                </c:pt>
                <c:pt idx="23">
                  <c:v>41299</c:v>
                </c:pt>
                <c:pt idx="24">
                  <c:v>41300</c:v>
                </c:pt>
                <c:pt idx="25">
                  <c:v>41301</c:v>
                </c:pt>
                <c:pt idx="26">
                  <c:v>41302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41330</c:v>
                </c:pt>
                <c:pt idx="55">
                  <c:v>41331</c:v>
                </c:pt>
                <c:pt idx="56">
                  <c:v>41332</c:v>
                </c:pt>
                <c:pt idx="57">
                  <c:v>41333</c:v>
                </c:pt>
                <c:pt idx="58">
                  <c:v>41334</c:v>
                </c:pt>
                <c:pt idx="59">
                  <c:v>41335</c:v>
                </c:pt>
                <c:pt idx="60">
                  <c:v>41336</c:v>
                </c:pt>
                <c:pt idx="61">
                  <c:v>41337</c:v>
                </c:pt>
                <c:pt idx="62">
                  <c:v>41338</c:v>
                </c:pt>
                <c:pt idx="63">
                  <c:v>41339</c:v>
                </c:pt>
                <c:pt idx="64">
                  <c:v>41340</c:v>
                </c:pt>
                <c:pt idx="65">
                  <c:v>41341</c:v>
                </c:pt>
                <c:pt idx="66">
                  <c:v>41342</c:v>
                </c:pt>
                <c:pt idx="67">
                  <c:v>41343</c:v>
                </c:pt>
                <c:pt idx="68">
                  <c:v>41344</c:v>
                </c:pt>
                <c:pt idx="69">
                  <c:v>41345</c:v>
                </c:pt>
                <c:pt idx="70">
                  <c:v>41346</c:v>
                </c:pt>
                <c:pt idx="71">
                  <c:v>41347</c:v>
                </c:pt>
                <c:pt idx="72">
                  <c:v>41348</c:v>
                </c:pt>
                <c:pt idx="73">
                  <c:v>41349</c:v>
                </c:pt>
                <c:pt idx="74">
                  <c:v>41350</c:v>
                </c:pt>
                <c:pt idx="75">
                  <c:v>41351</c:v>
                </c:pt>
                <c:pt idx="76">
                  <c:v>41352</c:v>
                </c:pt>
                <c:pt idx="77">
                  <c:v>41353</c:v>
                </c:pt>
                <c:pt idx="78">
                  <c:v>41354</c:v>
                </c:pt>
                <c:pt idx="79">
                  <c:v>41355</c:v>
                </c:pt>
                <c:pt idx="80">
                  <c:v>41356</c:v>
                </c:pt>
                <c:pt idx="81">
                  <c:v>41357</c:v>
                </c:pt>
                <c:pt idx="82">
                  <c:v>41358</c:v>
                </c:pt>
                <c:pt idx="83">
                  <c:v>41359</c:v>
                </c:pt>
                <c:pt idx="84">
                  <c:v>41360</c:v>
                </c:pt>
                <c:pt idx="85">
                  <c:v>41361</c:v>
                </c:pt>
                <c:pt idx="86">
                  <c:v>41362</c:v>
                </c:pt>
                <c:pt idx="87">
                  <c:v>41363</c:v>
                </c:pt>
                <c:pt idx="88">
                  <c:v>41364</c:v>
                </c:pt>
                <c:pt idx="89">
                  <c:v>41365</c:v>
                </c:pt>
                <c:pt idx="90">
                  <c:v>41366</c:v>
                </c:pt>
                <c:pt idx="91">
                  <c:v>41367</c:v>
                </c:pt>
                <c:pt idx="92">
                  <c:v>41368</c:v>
                </c:pt>
                <c:pt idx="93">
                  <c:v>41369</c:v>
                </c:pt>
                <c:pt idx="94">
                  <c:v>41370</c:v>
                </c:pt>
                <c:pt idx="95">
                  <c:v>41371</c:v>
                </c:pt>
                <c:pt idx="96">
                  <c:v>41372</c:v>
                </c:pt>
                <c:pt idx="97">
                  <c:v>41373</c:v>
                </c:pt>
                <c:pt idx="98">
                  <c:v>41374</c:v>
                </c:pt>
                <c:pt idx="99">
                  <c:v>41375</c:v>
                </c:pt>
                <c:pt idx="100">
                  <c:v>41376</c:v>
                </c:pt>
                <c:pt idx="101">
                  <c:v>41377</c:v>
                </c:pt>
                <c:pt idx="102">
                  <c:v>41378</c:v>
                </c:pt>
                <c:pt idx="103">
                  <c:v>41379</c:v>
                </c:pt>
                <c:pt idx="104">
                  <c:v>41380</c:v>
                </c:pt>
                <c:pt idx="105">
                  <c:v>41381</c:v>
                </c:pt>
                <c:pt idx="106">
                  <c:v>41382</c:v>
                </c:pt>
                <c:pt idx="107">
                  <c:v>41383</c:v>
                </c:pt>
                <c:pt idx="108">
                  <c:v>41384</c:v>
                </c:pt>
                <c:pt idx="109">
                  <c:v>41385</c:v>
                </c:pt>
                <c:pt idx="110">
                  <c:v>41386</c:v>
                </c:pt>
                <c:pt idx="111">
                  <c:v>41387</c:v>
                </c:pt>
                <c:pt idx="112">
                  <c:v>41388</c:v>
                </c:pt>
                <c:pt idx="113">
                  <c:v>41389</c:v>
                </c:pt>
                <c:pt idx="114">
                  <c:v>41390</c:v>
                </c:pt>
                <c:pt idx="115">
                  <c:v>41391</c:v>
                </c:pt>
                <c:pt idx="116">
                  <c:v>41392</c:v>
                </c:pt>
                <c:pt idx="117">
                  <c:v>41393</c:v>
                </c:pt>
                <c:pt idx="118">
                  <c:v>41394</c:v>
                </c:pt>
                <c:pt idx="119">
                  <c:v>41395</c:v>
                </c:pt>
                <c:pt idx="120">
                  <c:v>41396</c:v>
                </c:pt>
                <c:pt idx="121">
                  <c:v>41397</c:v>
                </c:pt>
                <c:pt idx="122">
                  <c:v>41398</c:v>
                </c:pt>
                <c:pt idx="123">
                  <c:v>41399</c:v>
                </c:pt>
                <c:pt idx="124">
                  <c:v>41400</c:v>
                </c:pt>
                <c:pt idx="125">
                  <c:v>41401</c:v>
                </c:pt>
                <c:pt idx="126">
                  <c:v>41402</c:v>
                </c:pt>
                <c:pt idx="127">
                  <c:v>41403</c:v>
                </c:pt>
                <c:pt idx="128">
                  <c:v>41404</c:v>
                </c:pt>
                <c:pt idx="129">
                  <c:v>41405</c:v>
                </c:pt>
                <c:pt idx="130">
                  <c:v>41406</c:v>
                </c:pt>
                <c:pt idx="131">
                  <c:v>41407</c:v>
                </c:pt>
                <c:pt idx="132">
                  <c:v>41408</c:v>
                </c:pt>
                <c:pt idx="133">
                  <c:v>41409</c:v>
                </c:pt>
                <c:pt idx="134">
                  <c:v>41410</c:v>
                </c:pt>
                <c:pt idx="135">
                  <c:v>41411</c:v>
                </c:pt>
                <c:pt idx="136">
                  <c:v>41412</c:v>
                </c:pt>
                <c:pt idx="137">
                  <c:v>41413</c:v>
                </c:pt>
                <c:pt idx="138">
                  <c:v>41414</c:v>
                </c:pt>
                <c:pt idx="139">
                  <c:v>41415</c:v>
                </c:pt>
                <c:pt idx="140">
                  <c:v>41416</c:v>
                </c:pt>
                <c:pt idx="141">
                  <c:v>41417</c:v>
                </c:pt>
                <c:pt idx="142">
                  <c:v>41418</c:v>
                </c:pt>
                <c:pt idx="143">
                  <c:v>41419</c:v>
                </c:pt>
                <c:pt idx="144">
                  <c:v>41420</c:v>
                </c:pt>
                <c:pt idx="145">
                  <c:v>41421</c:v>
                </c:pt>
                <c:pt idx="146">
                  <c:v>41422</c:v>
                </c:pt>
                <c:pt idx="147">
                  <c:v>41423</c:v>
                </c:pt>
                <c:pt idx="148">
                  <c:v>41424</c:v>
                </c:pt>
                <c:pt idx="149">
                  <c:v>41425</c:v>
                </c:pt>
                <c:pt idx="150">
                  <c:v>41426</c:v>
                </c:pt>
                <c:pt idx="151">
                  <c:v>41427</c:v>
                </c:pt>
                <c:pt idx="152">
                  <c:v>41428</c:v>
                </c:pt>
                <c:pt idx="153">
                  <c:v>41429</c:v>
                </c:pt>
                <c:pt idx="154">
                  <c:v>41430</c:v>
                </c:pt>
                <c:pt idx="155">
                  <c:v>41431</c:v>
                </c:pt>
                <c:pt idx="156">
                  <c:v>41432</c:v>
                </c:pt>
                <c:pt idx="157">
                  <c:v>41433</c:v>
                </c:pt>
                <c:pt idx="158">
                  <c:v>41434</c:v>
                </c:pt>
                <c:pt idx="159">
                  <c:v>41435</c:v>
                </c:pt>
                <c:pt idx="160">
                  <c:v>41436</c:v>
                </c:pt>
                <c:pt idx="161">
                  <c:v>41437</c:v>
                </c:pt>
                <c:pt idx="162">
                  <c:v>41438</c:v>
                </c:pt>
                <c:pt idx="163">
                  <c:v>41439</c:v>
                </c:pt>
                <c:pt idx="164">
                  <c:v>41440</c:v>
                </c:pt>
                <c:pt idx="165">
                  <c:v>41441</c:v>
                </c:pt>
                <c:pt idx="166">
                  <c:v>41442</c:v>
                </c:pt>
                <c:pt idx="167">
                  <c:v>41443</c:v>
                </c:pt>
                <c:pt idx="168">
                  <c:v>41444</c:v>
                </c:pt>
                <c:pt idx="169">
                  <c:v>41445</c:v>
                </c:pt>
                <c:pt idx="170">
                  <c:v>41446</c:v>
                </c:pt>
                <c:pt idx="171">
                  <c:v>41447</c:v>
                </c:pt>
                <c:pt idx="172">
                  <c:v>41448</c:v>
                </c:pt>
                <c:pt idx="173">
                  <c:v>41449</c:v>
                </c:pt>
                <c:pt idx="174">
                  <c:v>41450</c:v>
                </c:pt>
                <c:pt idx="175">
                  <c:v>41451</c:v>
                </c:pt>
                <c:pt idx="176">
                  <c:v>41452</c:v>
                </c:pt>
                <c:pt idx="177">
                  <c:v>41453</c:v>
                </c:pt>
                <c:pt idx="178">
                  <c:v>41454</c:v>
                </c:pt>
                <c:pt idx="179">
                  <c:v>41455</c:v>
                </c:pt>
                <c:pt idx="180">
                  <c:v>41456</c:v>
                </c:pt>
                <c:pt idx="181">
                  <c:v>41457</c:v>
                </c:pt>
                <c:pt idx="182">
                  <c:v>41458</c:v>
                </c:pt>
                <c:pt idx="183">
                  <c:v>41459</c:v>
                </c:pt>
                <c:pt idx="184">
                  <c:v>41460</c:v>
                </c:pt>
                <c:pt idx="185">
                  <c:v>41461</c:v>
                </c:pt>
                <c:pt idx="186">
                  <c:v>41462</c:v>
                </c:pt>
                <c:pt idx="187">
                  <c:v>41463</c:v>
                </c:pt>
                <c:pt idx="188">
                  <c:v>41464</c:v>
                </c:pt>
                <c:pt idx="189">
                  <c:v>41465</c:v>
                </c:pt>
                <c:pt idx="190">
                  <c:v>41466</c:v>
                </c:pt>
                <c:pt idx="191">
                  <c:v>41467</c:v>
                </c:pt>
                <c:pt idx="192">
                  <c:v>41468</c:v>
                </c:pt>
                <c:pt idx="193">
                  <c:v>41469</c:v>
                </c:pt>
                <c:pt idx="194">
                  <c:v>41470</c:v>
                </c:pt>
                <c:pt idx="195">
                  <c:v>41471</c:v>
                </c:pt>
                <c:pt idx="196">
                  <c:v>41472</c:v>
                </c:pt>
                <c:pt idx="197">
                  <c:v>41473</c:v>
                </c:pt>
                <c:pt idx="198">
                  <c:v>41474</c:v>
                </c:pt>
                <c:pt idx="199">
                  <c:v>41475</c:v>
                </c:pt>
                <c:pt idx="200">
                  <c:v>41476</c:v>
                </c:pt>
                <c:pt idx="201">
                  <c:v>41477</c:v>
                </c:pt>
                <c:pt idx="202">
                  <c:v>41478</c:v>
                </c:pt>
                <c:pt idx="203">
                  <c:v>41479</c:v>
                </c:pt>
                <c:pt idx="204">
                  <c:v>41480</c:v>
                </c:pt>
                <c:pt idx="205">
                  <c:v>41481</c:v>
                </c:pt>
                <c:pt idx="206">
                  <c:v>41482</c:v>
                </c:pt>
                <c:pt idx="207">
                  <c:v>41483</c:v>
                </c:pt>
                <c:pt idx="208">
                  <c:v>41484</c:v>
                </c:pt>
                <c:pt idx="209">
                  <c:v>41485</c:v>
                </c:pt>
                <c:pt idx="210">
                  <c:v>41486</c:v>
                </c:pt>
                <c:pt idx="211">
                  <c:v>41487</c:v>
                </c:pt>
                <c:pt idx="212">
                  <c:v>41488</c:v>
                </c:pt>
                <c:pt idx="213">
                  <c:v>41489</c:v>
                </c:pt>
                <c:pt idx="214">
                  <c:v>41490</c:v>
                </c:pt>
                <c:pt idx="215">
                  <c:v>41491</c:v>
                </c:pt>
                <c:pt idx="216">
                  <c:v>41492</c:v>
                </c:pt>
                <c:pt idx="217">
                  <c:v>41493</c:v>
                </c:pt>
                <c:pt idx="218">
                  <c:v>41494</c:v>
                </c:pt>
                <c:pt idx="219">
                  <c:v>41495</c:v>
                </c:pt>
                <c:pt idx="220">
                  <c:v>41496</c:v>
                </c:pt>
                <c:pt idx="221">
                  <c:v>41497</c:v>
                </c:pt>
                <c:pt idx="222">
                  <c:v>41498</c:v>
                </c:pt>
                <c:pt idx="223">
                  <c:v>41499</c:v>
                </c:pt>
                <c:pt idx="224">
                  <c:v>41500</c:v>
                </c:pt>
                <c:pt idx="225">
                  <c:v>41501</c:v>
                </c:pt>
                <c:pt idx="226">
                  <c:v>41502</c:v>
                </c:pt>
                <c:pt idx="227">
                  <c:v>41503</c:v>
                </c:pt>
                <c:pt idx="228">
                  <c:v>41504</c:v>
                </c:pt>
                <c:pt idx="229">
                  <c:v>41505</c:v>
                </c:pt>
                <c:pt idx="230">
                  <c:v>41506</c:v>
                </c:pt>
                <c:pt idx="231">
                  <c:v>41507</c:v>
                </c:pt>
                <c:pt idx="232">
                  <c:v>41508</c:v>
                </c:pt>
                <c:pt idx="233">
                  <c:v>41509</c:v>
                </c:pt>
                <c:pt idx="234">
                  <c:v>41510</c:v>
                </c:pt>
                <c:pt idx="235">
                  <c:v>41511</c:v>
                </c:pt>
                <c:pt idx="236">
                  <c:v>41512</c:v>
                </c:pt>
                <c:pt idx="237">
                  <c:v>41513</c:v>
                </c:pt>
                <c:pt idx="238">
                  <c:v>41514</c:v>
                </c:pt>
                <c:pt idx="239">
                  <c:v>41515</c:v>
                </c:pt>
                <c:pt idx="240">
                  <c:v>41516</c:v>
                </c:pt>
                <c:pt idx="241">
                  <c:v>41517</c:v>
                </c:pt>
                <c:pt idx="242">
                  <c:v>41518</c:v>
                </c:pt>
                <c:pt idx="243">
                  <c:v>41519</c:v>
                </c:pt>
                <c:pt idx="244">
                  <c:v>41520</c:v>
                </c:pt>
                <c:pt idx="245">
                  <c:v>41521</c:v>
                </c:pt>
                <c:pt idx="246">
                  <c:v>41522</c:v>
                </c:pt>
                <c:pt idx="247">
                  <c:v>41523</c:v>
                </c:pt>
                <c:pt idx="248">
                  <c:v>41524</c:v>
                </c:pt>
                <c:pt idx="249">
                  <c:v>41525</c:v>
                </c:pt>
                <c:pt idx="250">
                  <c:v>41526</c:v>
                </c:pt>
                <c:pt idx="251">
                  <c:v>41527</c:v>
                </c:pt>
                <c:pt idx="252">
                  <c:v>41528</c:v>
                </c:pt>
                <c:pt idx="253">
                  <c:v>41529</c:v>
                </c:pt>
                <c:pt idx="254">
                  <c:v>41530</c:v>
                </c:pt>
                <c:pt idx="255">
                  <c:v>41531</c:v>
                </c:pt>
                <c:pt idx="256">
                  <c:v>41532</c:v>
                </c:pt>
                <c:pt idx="257">
                  <c:v>41533</c:v>
                </c:pt>
                <c:pt idx="258">
                  <c:v>41534</c:v>
                </c:pt>
                <c:pt idx="259">
                  <c:v>41535</c:v>
                </c:pt>
                <c:pt idx="260">
                  <c:v>41536</c:v>
                </c:pt>
                <c:pt idx="261">
                  <c:v>41537</c:v>
                </c:pt>
              </c:strCache>
            </c:strRef>
          </c:cat>
          <c:val>
            <c:numRef>
              <c:f>'Nokkrir útvaldir sjóðir (gögn)'!$AN$5:$AN$266</c:f>
              <c:numCache>
                <c:ptCount val="262"/>
                <c:pt idx="0">
                  <c:v>100</c:v>
                </c:pt>
                <c:pt idx="1">
                  <c:v>99.66526874687392</c:v>
                </c:pt>
                <c:pt idx="2">
                  <c:v>100.42091493209188</c:v>
                </c:pt>
                <c:pt idx="3">
                  <c:v>100.42091493209188</c:v>
                </c:pt>
                <c:pt idx="4">
                  <c:v>100.42091493209188</c:v>
                </c:pt>
                <c:pt idx="5">
                  <c:v>100.73333076834288</c:v>
                </c:pt>
                <c:pt idx="6">
                  <c:v>101.27505675041358</c:v>
                </c:pt>
                <c:pt idx="7">
                  <c:v>101.12962179215882</c:v>
                </c:pt>
                <c:pt idx="8">
                  <c:v>101.25581932207301</c:v>
                </c:pt>
                <c:pt idx="9">
                  <c:v>101.63672040321647</c:v>
                </c:pt>
                <c:pt idx="10">
                  <c:v>101.63672040321647</c:v>
                </c:pt>
                <c:pt idx="11">
                  <c:v>101.63672040321647</c:v>
                </c:pt>
                <c:pt idx="12">
                  <c:v>101.54668923858257</c:v>
                </c:pt>
                <c:pt idx="13">
                  <c:v>101.28736870455155</c:v>
                </c:pt>
                <c:pt idx="14">
                  <c:v>101.208879996922</c:v>
                </c:pt>
                <c:pt idx="15">
                  <c:v>101.36277942364661</c:v>
                </c:pt>
                <c:pt idx="16">
                  <c:v>101.26582278481008</c:v>
                </c:pt>
                <c:pt idx="17">
                  <c:v>101.26582278481008</c:v>
                </c:pt>
                <c:pt idx="18">
                  <c:v>101.26582278481008</c:v>
                </c:pt>
                <c:pt idx="19">
                  <c:v>101.0834519641414</c:v>
                </c:pt>
                <c:pt idx="20">
                  <c:v>101.07575699280517</c:v>
                </c:pt>
                <c:pt idx="21">
                  <c:v>101.01496671924895</c:v>
                </c:pt>
                <c:pt idx="22">
                  <c:v>101.12115732368893</c:v>
                </c:pt>
                <c:pt idx="23">
                  <c:v>100.55019045054055</c:v>
                </c:pt>
                <c:pt idx="24">
                  <c:v>100.55019045054055</c:v>
                </c:pt>
                <c:pt idx="25">
                  <c:v>100.55019045054055</c:v>
                </c:pt>
                <c:pt idx="26">
                  <c:v>101.39817629179329</c:v>
                </c:pt>
                <c:pt idx="27">
                  <c:v>101.46589203955212</c:v>
                </c:pt>
                <c:pt idx="28">
                  <c:v>101.68289023123387</c:v>
                </c:pt>
                <c:pt idx="29">
                  <c:v>101.88757646877764</c:v>
                </c:pt>
                <c:pt idx="30">
                  <c:v>102.49470970720634</c:v>
                </c:pt>
                <c:pt idx="31">
                  <c:v>102.49470970720634</c:v>
                </c:pt>
                <c:pt idx="32">
                  <c:v>102.49470970720634</c:v>
                </c:pt>
                <c:pt idx="33">
                  <c:v>102.27386402985648</c:v>
                </c:pt>
                <c:pt idx="34">
                  <c:v>102.15228348274402</c:v>
                </c:pt>
                <c:pt idx="35">
                  <c:v>102.30695240660229</c:v>
                </c:pt>
                <c:pt idx="36">
                  <c:v>102.18691085375708</c:v>
                </c:pt>
                <c:pt idx="37">
                  <c:v>101.8421761378939</c:v>
                </c:pt>
                <c:pt idx="38">
                  <c:v>101.8421761378939</c:v>
                </c:pt>
                <c:pt idx="39">
                  <c:v>101.8421761378939</c:v>
                </c:pt>
                <c:pt idx="40">
                  <c:v>101.67211727136318</c:v>
                </c:pt>
                <c:pt idx="41">
                  <c:v>102.1507444884768</c:v>
                </c:pt>
                <c:pt idx="42">
                  <c:v>102.17536839675275</c:v>
                </c:pt>
                <c:pt idx="43">
                  <c:v>102.54011003809013</c:v>
                </c:pt>
                <c:pt idx="44">
                  <c:v>102.7247893501597</c:v>
                </c:pt>
                <c:pt idx="45">
                  <c:v>102.7247893501597</c:v>
                </c:pt>
                <c:pt idx="46">
                  <c:v>102.7247893501597</c:v>
                </c:pt>
                <c:pt idx="47">
                  <c:v>102.54087953522375</c:v>
                </c:pt>
                <c:pt idx="48">
                  <c:v>102.65399561386636</c:v>
                </c:pt>
                <c:pt idx="49">
                  <c:v>102.92024162209998</c:v>
                </c:pt>
                <c:pt idx="50">
                  <c:v>102.60628679158172</c:v>
                </c:pt>
                <c:pt idx="51">
                  <c:v>102.5293370782194</c:v>
                </c:pt>
                <c:pt idx="52">
                  <c:v>102.5293370782194</c:v>
                </c:pt>
                <c:pt idx="53">
                  <c:v>102.5293370782194</c:v>
                </c:pt>
                <c:pt idx="54">
                  <c:v>102.21922973336926</c:v>
                </c:pt>
                <c:pt idx="55">
                  <c:v>102.01839098149361</c:v>
                </c:pt>
                <c:pt idx="56">
                  <c:v>101.98991958754955</c:v>
                </c:pt>
                <c:pt idx="57">
                  <c:v>101.69520218537185</c:v>
                </c:pt>
                <c:pt idx="58">
                  <c:v>101.97299065060984</c:v>
                </c:pt>
                <c:pt idx="59">
                  <c:v>101.97299065060984</c:v>
                </c:pt>
                <c:pt idx="60">
                  <c:v>101.97299065060984</c:v>
                </c:pt>
                <c:pt idx="61">
                  <c:v>101.73983301912203</c:v>
                </c:pt>
                <c:pt idx="62">
                  <c:v>102.28848447539534</c:v>
                </c:pt>
                <c:pt idx="63">
                  <c:v>102.1515139856104</c:v>
                </c:pt>
                <c:pt idx="64">
                  <c:v>102.13381555153707</c:v>
                </c:pt>
                <c:pt idx="65">
                  <c:v>102.49547920433996</c:v>
                </c:pt>
                <c:pt idx="66">
                  <c:v>102.49547920433996</c:v>
                </c:pt>
                <c:pt idx="67">
                  <c:v>102.49547920433996</c:v>
                </c:pt>
                <c:pt idx="68">
                  <c:v>102.56704243776693</c:v>
                </c:pt>
                <c:pt idx="69">
                  <c:v>102.59012735177562</c:v>
                </c:pt>
                <c:pt idx="70">
                  <c:v>101.74368050479012</c:v>
                </c:pt>
                <c:pt idx="71">
                  <c:v>102.22538571043823</c:v>
                </c:pt>
                <c:pt idx="72">
                  <c:v>102.32157285214113</c:v>
                </c:pt>
                <c:pt idx="73">
                  <c:v>102.32157285214113</c:v>
                </c:pt>
                <c:pt idx="74">
                  <c:v>102.32157285214113</c:v>
                </c:pt>
                <c:pt idx="75">
                  <c:v>101.79523681274289</c:v>
                </c:pt>
                <c:pt idx="76">
                  <c:v>102.28463698972722</c:v>
                </c:pt>
                <c:pt idx="77">
                  <c:v>102.41160401677504</c:v>
                </c:pt>
                <c:pt idx="78">
                  <c:v>102.28309799545997</c:v>
                </c:pt>
                <c:pt idx="79">
                  <c:v>102.31772536647303</c:v>
                </c:pt>
                <c:pt idx="80">
                  <c:v>102.31772536647303</c:v>
                </c:pt>
                <c:pt idx="81">
                  <c:v>102.31772536647303</c:v>
                </c:pt>
                <c:pt idx="82">
                  <c:v>102.28463698972723</c:v>
                </c:pt>
                <c:pt idx="83">
                  <c:v>102.1276595744681</c:v>
                </c:pt>
                <c:pt idx="84">
                  <c:v>102.38544111423185</c:v>
                </c:pt>
                <c:pt idx="85">
                  <c:v>102.38544111423185</c:v>
                </c:pt>
                <c:pt idx="86">
                  <c:v>102.38544111423185</c:v>
                </c:pt>
                <c:pt idx="87">
                  <c:v>102.38544111423185</c:v>
                </c:pt>
                <c:pt idx="88">
                  <c:v>102.38544111423185</c:v>
                </c:pt>
                <c:pt idx="89">
                  <c:v>102.38544111423185</c:v>
                </c:pt>
                <c:pt idx="90">
                  <c:v>102.21153476203301</c:v>
                </c:pt>
                <c:pt idx="91">
                  <c:v>102.04301488976952</c:v>
                </c:pt>
                <c:pt idx="92">
                  <c:v>102.07687276364894</c:v>
                </c:pt>
                <c:pt idx="93">
                  <c:v>101.53899426724634</c:v>
                </c:pt>
                <c:pt idx="94">
                  <c:v>101.53899426724634</c:v>
                </c:pt>
                <c:pt idx="95">
                  <c:v>101.53899426724634</c:v>
                </c:pt>
                <c:pt idx="96">
                  <c:v>101.49898041629794</c:v>
                </c:pt>
                <c:pt idx="97">
                  <c:v>101.56284867838865</c:v>
                </c:pt>
                <c:pt idx="98">
                  <c:v>101.5112923704359</c:v>
                </c:pt>
                <c:pt idx="99">
                  <c:v>101.24735485360314</c:v>
                </c:pt>
                <c:pt idx="100">
                  <c:v>101.1627101689046</c:v>
                </c:pt>
                <c:pt idx="101">
                  <c:v>101.1627101689046</c:v>
                </c:pt>
                <c:pt idx="102">
                  <c:v>101.1627101689046</c:v>
                </c:pt>
                <c:pt idx="103">
                  <c:v>100.82028394444228</c:v>
                </c:pt>
                <c:pt idx="104">
                  <c:v>100.89492516640374</c:v>
                </c:pt>
                <c:pt idx="105">
                  <c:v>101.28813820168517</c:v>
                </c:pt>
                <c:pt idx="106">
                  <c:v>101.73290754491936</c:v>
                </c:pt>
                <c:pt idx="107">
                  <c:v>101.68673771690197</c:v>
                </c:pt>
                <c:pt idx="108">
                  <c:v>101.68673771690197</c:v>
                </c:pt>
                <c:pt idx="109">
                  <c:v>101.68673771690197</c:v>
                </c:pt>
                <c:pt idx="110">
                  <c:v>101.81601323535068</c:v>
                </c:pt>
                <c:pt idx="111">
                  <c:v>101.78446385287212</c:v>
                </c:pt>
                <c:pt idx="112">
                  <c:v>101.91835635412257</c:v>
                </c:pt>
                <c:pt idx="113">
                  <c:v>101.91835635412257</c:v>
                </c:pt>
                <c:pt idx="114">
                  <c:v>101.67596475703125</c:v>
                </c:pt>
                <c:pt idx="115">
                  <c:v>101.67596475703125</c:v>
                </c:pt>
                <c:pt idx="116">
                  <c:v>101.67596475703125</c:v>
                </c:pt>
                <c:pt idx="117">
                  <c:v>101.80062329267822</c:v>
                </c:pt>
                <c:pt idx="118">
                  <c:v>101.56977415259128</c:v>
                </c:pt>
                <c:pt idx="119">
                  <c:v>101.56977415259128</c:v>
                </c:pt>
                <c:pt idx="120">
                  <c:v>101.34046400677157</c:v>
                </c:pt>
                <c:pt idx="121">
                  <c:v>101.29121619021969</c:v>
                </c:pt>
                <c:pt idx="122">
                  <c:v>101.29121619021969</c:v>
                </c:pt>
                <c:pt idx="123">
                  <c:v>101.29121619021969</c:v>
                </c:pt>
                <c:pt idx="124">
                  <c:v>100.92108806894694</c:v>
                </c:pt>
                <c:pt idx="125">
                  <c:v>101.27351775614636</c:v>
                </c:pt>
                <c:pt idx="126">
                  <c:v>100.82874841291216</c:v>
                </c:pt>
                <c:pt idx="127">
                  <c:v>100.82874841291216</c:v>
                </c:pt>
                <c:pt idx="128">
                  <c:v>100.90415913200724</c:v>
                </c:pt>
                <c:pt idx="129">
                  <c:v>100.90415913200724</c:v>
                </c:pt>
                <c:pt idx="130">
                  <c:v>100.90415913200724</c:v>
                </c:pt>
                <c:pt idx="131">
                  <c:v>101.18040860297796</c:v>
                </c:pt>
                <c:pt idx="132">
                  <c:v>101.74521949905737</c:v>
                </c:pt>
                <c:pt idx="133">
                  <c:v>102.34619676041706</c:v>
                </c:pt>
                <c:pt idx="134">
                  <c:v>102.39236658843446</c:v>
                </c:pt>
                <c:pt idx="135">
                  <c:v>102.430071947982</c:v>
                </c:pt>
                <c:pt idx="136">
                  <c:v>102.430071947982</c:v>
                </c:pt>
                <c:pt idx="137">
                  <c:v>102.430071947982</c:v>
                </c:pt>
                <c:pt idx="138">
                  <c:v>102.430071947982</c:v>
                </c:pt>
                <c:pt idx="139">
                  <c:v>101.97991612481243</c:v>
                </c:pt>
                <c:pt idx="140">
                  <c:v>102.26924704705475</c:v>
                </c:pt>
                <c:pt idx="141">
                  <c:v>102.45161786772346</c:v>
                </c:pt>
                <c:pt idx="142">
                  <c:v>102.60397830018086</c:v>
                </c:pt>
                <c:pt idx="143">
                  <c:v>102.60397830018086</c:v>
                </c:pt>
                <c:pt idx="144">
                  <c:v>102.60397830018086</c:v>
                </c:pt>
                <c:pt idx="145">
                  <c:v>103.33500057712287</c:v>
                </c:pt>
                <c:pt idx="146">
                  <c:v>103.02489323227272</c:v>
                </c:pt>
                <c:pt idx="147">
                  <c:v>102.97872340425533</c:v>
                </c:pt>
                <c:pt idx="148">
                  <c:v>102.80712554345737</c:v>
                </c:pt>
                <c:pt idx="149">
                  <c:v>102.8740717940826</c:v>
                </c:pt>
                <c:pt idx="150">
                  <c:v>102.8740717940826</c:v>
                </c:pt>
                <c:pt idx="151">
                  <c:v>102.8740717940826</c:v>
                </c:pt>
                <c:pt idx="152">
                  <c:v>102.56088646069796</c:v>
                </c:pt>
                <c:pt idx="153">
                  <c:v>102.35312223461972</c:v>
                </c:pt>
                <c:pt idx="154">
                  <c:v>102.64860913393102</c:v>
                </c:pt>
                <c:pt idx="155">
                  <c:v>102.80404755492289</c:v>
                </c:pt>
                <c:pt idx="156">
                  <c:v>102.17921588242086</c:v>
                </c:pt>
                <c:pt idx="157">
                  <c:v>102.17921588242086</c:v>
                </c:pt>
                <c:pt idx="158">
                  <c:v>102.17921588242086</c:v>
                </c:pt>
                <c:pt idx="159">
                  <c:v>101.68904620830291</c:v>
                </c:pt>
                <c:pt idx="160">
                  <c:v>101.94990573660118</c:v>
                </c:pt>
                <c:pt idx="161">
                  <c:v>101.59824554653538</c:v>
                </c:pt>
                <c:pt idx="162">
                  <c:v>101.79369781847566</c:v>
                </c:pt>
                <c:pt idx="163">
                  <c:v>101.94605825093306</c:v>
                </c:pt>
                <c:pt idx="164">
                  <c:v>101.94605825093306</c:v>
                </c:pt>
                <c:pt idx="165">
                  <c:v>101.94605825093306</c:v>
                </c:pt>
                <c:pt idx="166">
                  <c:v>101.94605825093306</c:v>
                </c:pt>
                <c:pt idx="167">
                  <c:v>102.17152091108466</c:v>
                </c:pt>
                <c:pt idx="168">
                  <c:v>102.37389865722756</c:v>
                </c:pt>
                <c:pt idx="169">
                  <c:v>102.07533376938176</c:v>
                </c:pt>
                <c:pt idx="170">
                  <c:v>102.05147935823943</c:v>
                </c:pt>
                <c:pt idx="171">
                  <c:v>102.05147935823943</c:v>
                </c:pt>
                <c:pt idx="172">
                  <c:v>102.05147935823943</c:v>
                </c:pt>
                <c:pt idx="173">
                  <c:v>102.06302181524377</c:v>
                </c:pt>
                <c:pt idx="174">
                  <c:v>102.6047477973145</c:v>
                </c:pt>
                <c:pt idx="175">
                  <c:v>102.54549651802552</c:v>
                </c:pt>
                <c:pt idx="176">
                  <c:v>102.69093147628027</c:v>
                </c:pt>
                <c:pt idx="177">
                  <c:v>102.70093493901739</c:v>
                </c:pt>
                <c:pt idx="178">
                  <c:v>102.70093493901739</c:v>
                </c:pt>
                <c:pt idx="179">
                  <c:v>102.70093493901739</c:v>
                </c:pt>
                <c:pt idx="180">
                  <c:v>102.53703204955563</c:v>
                </c:pt>
                <c:pt idx="181">
                  <c:v>103.17725366473012</c:v>
                </c:pt>
                <c:pt idx="182">
                  <c:v>103.05490362048403</c:v>
                </c:pt>
                <c:pt idx="183">
                  <c:v>103.2164980185449</c:v>
                </c:pt>
                <c:pt idx="184">
                  <c:v>103.11338540263941</c:v>
                </c:pt>
                <c:pt idx="185">
                  <c:v>103.11338540263941</c:v>
                </c:pt>
                <c:pt idx="186">
                  <c:v>103.11338540263941</c:v>
                </c:pt>
                <c:pt idx="187">
                  <c:v>103.07414104882463</c:v>
                </c:pt>
                <c:pt idx="188">
                  <c:v>103.285752760571</c:v>
                </c:pt>
                <c:pt idx="189">
                  <c:v>103.51737139779158</c:v>
                </c:pt>
                <c:pt idx="190">
                  <c:v>103.63356546496867</c:v>
                </c:pt>
                <c:pt idx="191">
                  <c:v>103.8074718171675</c:v>
                </c:pt>
                <c:pt idx="192">
                  <c:v>103.8074718171675</c:v>
                </c:pt>
                <c:pt idx="193">
                  <c:v>103.8074718171675</c:v>
                </c:pt>
                <c:pt idx="194">
                  <c:v>103.70512869839563</c:v>
                </c:pt>
                <c:pt idx="195">
                  <c:v>103.74129506367592</c:v>
                </c:pt>
                <c:pt idx="196">
                  <c:v>103.7143626639991</c:v>
                </c:pt>
                <c:pt idx="197">
                  <c:v>103.84363818244779</c:v>
                </c:pt>
                <c:pt idx="198">
                  <c:v>103.87903505059447</c:v>
                </c:pt>
                <c:pt idx="199">
                  <c:v>103.87903505059447</c:v>
                </c:pt>
                <c:pt idx="200">
                  <c:v>103.87903505059447</c:v>
                </c:pt>
                <c:pt idx="201">
                  <c:v>104.04062944865532</c:v>
                </c:pt>
                <c:pt idx="202">
                  <c:v>104.07833480820285</c:v>
                </c:pt>
                <c:pt idx="203">
                  <c:v>104.42306952406604</c:v>
                </c:pt>
                <c:pt idx="204">
                  <c:v>104.50001923742835</c:v>
                </c:pt>
                <c:pt idx="205">
                  <c:v>104.78858066253703</c:v>
                </c:pt>
                <c:pt idx="206">
                  <c:v>104.78858066253703</c:v>
                </c:pt>
                <c:pt idx="207">
                  <c:v>104.78858066253703</c:v>
                </c:pt>
                <c:pt idx="208">
                  <c:v>104.79319764533875</c:v>
                </c:pt>
                <c:pt idx="209">
                  <c:v>104.8409064676234</c:v>
                </c:pt>
                <c:pt idx="210">
                  <c:v>104.69470201223498</c:v>
                </c:pt>
                <c:pt idx="211">
                  <c:v>104.67931206956251</c:v>
                </c:pt>
                <c:pt idx="212">
                  <c:v>104.65007117848485</c:v>
                </c:pt>
                <c:pt idx="213">
                  <c:v>104.65007117848485</c:v>
                </c:pt>
                <c:pt idx="214">
                  <c:v>104.65007117848485</c:v>
                </c:pt>
                <c:pt idx="215">
                  <c:v>104.65007117848485</c:v>
                </c:pt>
                <c:pt idx="216">
                  <c:v>104.700857989304</c:v>
                </c:pt>
                <c:pt idx="217">
                  <c:v>104.92709014658921</c:v>
                </c:pt>
                <c:pt idx="218">
                  <c:v>104.95863952906777</c:v>
                </c:pt>
                <c:pt idx="219">
                  <c:v>104.89861875264516</c:v>
                </c:pt>
                <c:pt idx="220">
                  <c:v>104.89861875264516</c:v>
                </c:pt>
                <c:pt idx="221">
                  <c:v>104.89861875264516</c:v>
                </c:pt>
                <c:pt idx="222">
                  <c:v>105.0394367280982</c:v>
                </c:pt>
                <c:pt idx="223">
                  <c:v>104.96171751760225</c:v>
                </c:pt>
                <c:pt idx="224">
                  <c:v>105.13023738986573</c:v>
                </c:pt>
                <c:pt idx="225">
                  <c:v>105.30722173059904</c:v>
                </c:pt>
                <c:pt idx="226">
                  <c:v>105.37801546689236</c:v>
                </c:pt>
                <c:pt idx="227">
                  <c:v>105.37801546689236</c:v>
                </c:pt>
                <c:pt idx="228">
                  <c:v>105.37801546689236</c:v>
                </c:pt>
                <c:pt idx="229">
                  <c:v>105.05713516217149</c:v>
                </c:pt>
                <c:pt idx="230">
                  <c:v>104.85629641029585</c:v>
                </c:pt>
                <c:pt idx="231">
                  <c:v>105.2895232965257</c:v>
                </c:pt>
                <c:pt idx="232">
                  <c:v>105.3056827363318</c:v>
                </c:pt>
                <c:pt idx="233">
                  <c:v>105.2025701204263</c:v>
                </c:pt>
                <c:pt idx="234">
                  <c:v>105.2025701204263</c:v>
                </c:pt>
                <c:pt idx="235">
                  <c:v>105.2025701204263</c:v>
                </c:pt>
                <c:pt idx="236">
                  <c:v>105.25335693124542</c:v>
                </c:pt>
                <c:pt idx="237">
                  <c:v>104.99095840867993</c:v>
                </c:pt>
                <c:pt idx="238">
                  <c:v>105.27413335385324</c:v>
                </c:pt>
                <c:pt idx="239">
                  <c:v>105.17486822361586</c:v>
                </c:pt>
                <c:pt idx="240">
                  <c:v>105.35108306721555</c:v>
                </c:pt>
                <c:pt idx="241">
                  <c:v>105.35108306721555</c:v>
                </c:pt>
                <c:pt idx="242">
                  <c:v>105.35108306721555</c:v>
                </c:pt>
                <c:pt idx="243">
                  <c:v>105.58193220730251</c:v>
                </c:pt>
                <c:pt idx="244">
                  <c:v>105.50959947674195</c:v>
                </c:pt>
                <c:pt idx="245">
                  <c:v>105.37185948982338</c:v>
                </c:pt>
                <c:pt idx="246">
                  <c:v>105.2695163710515</c:v>
                </c:pt>
                <c:pt idx="247">
                  <c:v>105.10869147012426</c:v>
                </c:pt>
                <c:pt idx="248">
                  <c:v>105.10869147012426</c:v>
                </c:pt>
                <c:pt idx="249">
                  <c:v>105.10869147012426</c:v>
                </c:pt>
                <c:pt idx="250">
                  <c:v>105.12023392712861</c:v>
                </c:pt>
                <c:pt idx="251">
                  <c:v>104.98249394021006</c:v>
                </c:pt>
                <c:pt idx="252">
                  <c:v>105.17563772074948</c:v>
                </c:pt>
                <c:pt idx="253">
                  <c:v>105.19872263475816</c:v>
                </c:pt>
                <c:pt idx="254">
                  <c:v>105.12254241852946</c:v>
                </c:pt>
                <c:pt idx="255">
                  <c:v>105.12254241852946</c:v>
                </c:pt>
                <c:pt idx="256">
                  <c:v>105.12254241852946</c:v>
                </c:pt>
                <c:pt idx="257">
                  <c:v>105.33492362740948</c:v>
                </c:pt>
                <c:pt idx="258">
                  <c:v>105.72659766842368</c:v>
                </c:pt>
                <c:pt idx="259">
                  <c:v>105.67734985187178</c:v>
                </c:pt>
                <c:pt idx="260">
                  <c:v>105.35185256434917</c:v>
                </c:pt>
                <c:pt idx="261">
                  <c:v>105.44727020891845</c:v>
                </c:pt>
              </c:numCache>
            </c:numRef>
          </c:val>
          <c:smooth val="0"/>
        </c:ser>
        <c:marker val="1"/>
        <c:axId val="64670633"/>
        <c:axId val="45164786"/>
      </c:lineChart>
      <c:dateAx>
        <c:axId val="64670633"/>
        <c:scaling>
          <c:orientation val="minMax"/>
          <c:max val="41548"/>
          <c:min val="41275"/>
        </c:scaling>
        <c:axPos val="b"/>
        <c:delete val="0"/>
        <c:numFmt formatCode="mmm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16478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5164786"/>
        <c:scaling>
          <c:orientation val="minMax"/>
          <c:min val="9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70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18975"/>
          <c:w val="0.3375"/>
          <c:h val="0.7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28575</xdr:rowOff>
    </xdr:from>
    <xdr:to>
      <xdr:col>16</xdr:col>
      <xdr:colOff>352425</xdr:colOff>
      <xdr:row>66</xdr:row>
      <xdr:rowOff>38100</xdr:rowOff>
    </xdr:to>
    <xdr:graphicFrame>
      <xdr:nvGraphicFramePr>
        <xdr:cNvPr id="1" name="Chart 2"/>
        <xdr:cNvGraphicFramePr/>
      </xdr:nvGraphicFramePr>
      <xdr:xfrm>
        <a:off x="0" y="8410575"/>
        <a:ext cx="101060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352425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0" y="0"/>
        <a:ext cx="101060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361950</xdr:colOff>
      <xdr:row>0</xdr:row>
      <xdr:rowOff>0</xdr:rowOff>
    </xdr:from>
    <xdr:to>
      <xdr:col>33</xdr:col>
      <xdr:colOff>104775</xdr:colOff>
      <xdr:row>22</xdr:row>
      <xdr:rowOff>9525</xdr:rowOff>
    </xdr:to>
    <xdr:graphicFrame>
      <xdr:nvGraphicFramePr>
        <xdr:cNvPr id="3" name="Chart 5"/>
        <xdr:cNvGraphicFramePr/>
      </xdr:nvGraphicFramePr>
      <xdr:xfrm>
        <a:off x="10115550" y="0"/>
        <a:ext cx="10106025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361950</xdr:colOff>
      <xdr:row>22</xdr:row>
      <xdr:rowOff>19050</xdr:rowOff>
    </xdr:from>
    <xdr:to>
      <xdr:col>33</xdr:col>
      <xdr:colOff>104775</xdr:colOff>
      <xdr:row>44</xdr:row>
      <xdr:rowOff>28575</xdr:rowOff>
    </xdr:to>
    <xdr:graphicFrame>
      <xdr:nvGraphicFramePr>
        <xdr:cNvPr id="4" name="Chart 7"/>
        <xdr:cNvGraphicFramePr/>
      </xdr:nvGraphicFramePr>
      <xdr:xfrm>
        <a:off x="10115550" y="4210050"/>
        <a:ext cx="10106025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16</xdr:col>
      <xdr:colOff>352425</xdr:colOff>
      <xdr:row>44</xdr:row>
      <xdr:rowOff>28575</xdr:rowOff>
    </xdr:to>
    <xdr:graphicFrame>
      <xdr:nvGraphicFramePr>
        <xdr:cNvPr id="5" name="Chart 8"/>
        <xdr:cNvGraphicFramePr/>
      </xdr:nvGraphicFramePr>
      <xdr:xfrm>
        <a:off x="0" y="4210050"/>
        <a:ext cx="1010602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104775</xdr:rowOff>
    </xdr:from>
    <xdr:to>
      <xdr:col>16</xdr:col>
      <xdr:colOff>190500</xdr:colOff>
      <xdr:row>55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0250" y="295275"/>
          <a:ext cx="6200775" cy="10315575"/>
        </a:xfrm>
        <a:prstGeom prst="rect">
          <a:avLst/>
        </a:prstGeom>
        <a:solidFill>
          <a:srgbClr val="FFFFFF"/>
        </a:solidFill>
        <a:ln w="381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Leiðbeiningar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því að fara í Kodiak flipann (Ribbon) og velja Functions and Queries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þá birtist Kodiak valmyndin til hægri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Með því að velja Funds fallið og ýta á OK í Query glugganum fæst listi yfir alla sjóði sem eru í gagnagrunni
</a:t>
          </a:r>
        </a:p>
      </xdr:txBody>
    </xdr:sp>
    <xdr:clientData/>
  </xdr:twoCellAnchor>
  <xdr:twoCellAnchor editAs="oneCell">
    <xdr:from>
      <xdr:col>6</xdr:col>
      <xdr:colOff>209550</xdr:colOff>
      <xdr:row>6</xdr:row>
      <xdr:rowOff>104775</xdr:rowOff>
    </xdr:from>
    <xdr:to>
      <xdr:col>15</xdr:col>
      <xdr:colOff>542925</xdr:colOff>
      <xdr:row>11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247775"/>
          <a:ext cx="5819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95250</xdr:rowOff>
    </xdr:from>
    <xdr:to>
      <xdr:col>11</xdr:col>
      <xdr:colOff>190500</xdr:colOff>
      <xdr:row>10</xdr:row>
      <xdr:rowOff>142875</xdr:rowOff>
    </xdr:to>
    <xdr:sp>
      <xdr:nvSpPr>
        <xdr:cNvPr id="3" name="Straight Arrow Connector 6"/>
        <xdr:cNvSpPr>
          <a:spLocks/>
        </xdr:cNvSpPr>
      </xdr:nvSpPr>
      <xdr:spPr>
        <a:xfrm flipH="1">
          <a:off x="10144125" y="1047750"/>
          <a:ext cx="2628900" cy="10001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180975</xdr:colOff>
      <xdr:row>14</xdr:row>
      <xdr:rowOff>95250</xdr:rowOff>
    </xdr:from>
    <xdr:to>
      <xdr:col>9</xdr:col>
      <xdr:colOff>571500</xdr:colOff>
      <xdr:row>34</xdr:row>
      <xdr:rowOff>47625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2762250"/>
          <a:ext cx="221932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38</xdr:row>
      <xdr:rowOff>66675</xdr:rowOff>
    </xdr:from>
    <xdr:to>
      <xdr:col>12</xdr:col>
      <xdr:colOff>228600</xdr:colOff>
      <xdr:row>55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44075" y="7305675"/>
          <a:ext cx="36766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26</xdr:row>
      <xdr:rowOff>104775</xdr:rowOff>
    </xdr:from>
    <xdr:to>
      <xdr:col>8</xdr:col>
      <xdr:colOff>457200</xdr:colOff>
      <xdr:row>34</xdr:row>
      <xdr:rowOff>180975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10620375" y="5057775"/>
          <a:ext cx="590550" cy="16002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47625</xdr:rowOff>
    </xdr:from>
    <xdr:to>
      <xdr:col>3</xdr:col>
      <xdr:colOff>1209675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504825"/>
          <a:ext cx="50196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Hér er hægt að sjá hvaða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sjóður hefur náð bestri ávöxtun fyrir síðasta ár og síðustu 4 vikurnar.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Viðmiðunar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dagsettning er stilt á á "=TODAY()-7" en henni er hægt að breyta að vild.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Sjodir" displayName="Sjodir" ref="A1:F69" comment="" totalsRowShown="0">
  <autoFilter ref="A1:F69"/>
  <tableColumns count="6">
    <tableColumn id="1" name="symbol"/>
    <tableColumn id="2" name="name"/>
    <tableColumn id="3" name="Currency"/>
    <tableColumn id="4" name="issuer"/>
    <tableColumn id="5" name="FundCategory"/>
    <tableColumn id="6" name="descrip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SjodirBreytingar" displayName="SjodirBreytingar" ref="B15:F83" comment="" totalsRowShown="0">
  <autoFilter ref="B15:F83"/>
  <tableColumns count="5">
    <tableColumn id="1" name="Symbol"/>
    <tableColumn id="2" name="=FundChange12monthsNominalD(symbol,date)"/>
    <tableColumn id="3" name="=FundChange12monthsPercentageD(symbol;date)"/>
    <tableColumn id="4" name="=FundChange4weeksNominalD(symbol;date)"/>
    <tableColumn id="5" name="=FundChange4weeksPercentageD(symbol;date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zoomScalePageLayoutView="0" workbookViewId="0" topLeftCell="A1">
      <selection activeCell="G77" sqref="G77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S18" sqref="S18"/>
    </sheetView>
  </sheetViews>
  <sheetFormatPr defaultColWidth="9.140625" defaultRowHeight="15"/>
  <cols>
    <col min="1" max="1" width="31.00390625" style="8" bestFit="1" customWidth="1"/>
    <col min="2" max="2" width="35.140625" style="8" bestFit="1" customWidth="1"/>
    <col min="3" max="3" width="11.00390625" style="8" customWidth="1"/>
    <col min="4" max="4" width="15.7109375" style="8" bestFit="1" customWidth="1"/>
    <col min="5" max="5" width="27.57421875" style="8" bestFit="1" customWidth="1"/>
    <col min="6" max="6" width="22.57421875" style="8" bestFit="1" customWidth="1"/>
    <col min="7" max="16384" width="9.140625" style="8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t="s">
        <v>57</v>
      </c>
      <c r="B2" t="s">
        <v>58</v>
      </c>
      <c r="C2" t="s">
        <v>8</v>
      </c>
      <c r="D2" t="s">
        <v>9</v>
      </c>
      <c r="E2" t="s">
        <v>59</v>
      </c>
      <c r="F2" t="s">
        <v>60</v>
      </c>
    </row>
    <row r="3" spans="1:6" ht="15">
      <c r="A3" t="s">
        <v>61</v>
      </c>
      <c r="B3" t="s">
        <v>62</v>
      </c>
      <c r="C3" t="s">
        <v>8</v>
      </c>
      <c r="D3" t="s">
        <v>9</v>
      </c>
      <c r="E3" t="s">
        <v>59</v>
      </c>
      <c r="F3" t="s">
        <v>60</v>
      </c>
    </row>
    <row r="4" spans="1:6" ht="15">
      <c r="A4" t="s">
        <v>63</v>
      </c>
      <c r="B4" t="s">
        <v>64</v>
      </c>
      <c r="C4" t="s">
        <v>8</v>
      </c>
      <c r="D4" t="s">
        <v>9</v>
      </c>
      <c r="E4" t="s">
        <v>65</v>
      </c>
      <c r="F4" t="s">
        <v>66</v>
      </c>
    </row>
    <row r="5" spans="1:6" ht="15">
      <c r="A5" t="s">
        <v>67</v>
      </c>
      <c r="B5" t="s">
        <v>68</v>
      </c>
      <c r="C5" t="s">
        <v>8</v>
      </c>
      <c r="D5" t="s">
        <v>9</v>
      </c>
      <c r="E5" t="s">
        <v>65</v>
      </c>
      <c r="F5" t="s">
        <v>66</v>
      </c>
    </row>
    <row r="6" spans="1:6" ht="15">
      <c r="A6" t="s">
        <v>69</v>
      </c>
      <c r="B6" t="s">
        <v>70</v>
      </c>
      <c r="C6" t="s">
        <v>8</v>
      </c>
      <c r="D6" t="s">
        <v>9</v>
      </c>
      <c r="E6" t="s">
        <v>65</v>
      </c>
      <c r="F6" t="s">
        <v>66</v>
      </c>
    </row>
    <row r="7" spans="1:6" ht="15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</row>
    <row r="8" spans="1:6" ht="15">
      <c r="A8" t="s">
        <v>15</v>
      </c>
      <c r="B8" t="s">
        <v>16</v>
      </c>
      <c r="C8" t="s">
        <v>8</v>
      </c>
      <c r="D8" t="s">
        <v>9</v>
      </c>
      <c r="E8" t="s">
        <v>10</v>
      </c>
      <c r="F8" t="s">
        <v>11</v>
      </c>
    </row>
    <row r="9" spans="1:6" ht="15">
      <c r="A9" t="s">
        <v>17</v>
      </c>
      <c r="B9" t="s">
        <v>18</v>
      </c>
      <c r="C9" t="s">
        <v>8</v>
      </c>
      <c r="D9" t="s">
        <v>9</v>
      </c>
      <c r="E9" t="s">
        <v>10</v>
      </c>
      <c r="F9" t="s">
        <v>11</v>
      </c>
    </row>
    <row r="10" spans="1:6" ht="15">
      <c r="A10" t="s">
        <v>19</v>
      </c>
      <c r="B10" t="s">
        <v>20</v>
      </c>
      <c r="C10" t="s">
        <v>21</v>
      </c>
      <c r="D10" t="s">
        <v>9</v>
      </c>
      <c r="E10" t="s">
        <v>10</v>
      </c>
      <c r="F10" t="s">
        <v>11</v>
      </c>
    </row>
    <row r="11" spans="1:6" ht="15">
      <c r="A11" t="s">
        <v>22</v>
      </c>
      <c r="B11" t="s">
        <v>23</v>
      </c>
      <c r="C11" t="s">
        <v>24</v>
      </c>
      <c r="D11" t="s">
        <v>9</v>
      </c>
      <c r="E11" t="s">
        <v>152</v>
      </c>
      <c r="F11" t="s">
        <v>25</v>
      </c>
    </row>
    <row r="12" spans="1:6" ht="15">
      <c r="A12" t="s">
        <v>26</v>
      </c>
      <c r="B12" t="s">
        <v>27</v>
      </c>
      <c r="C12" t="s">
        <v>24</v>
      </c>
      <c r="D12" t="s">
        <v>9</v>
      </c>
      <c r="E12" t="s">
        <v>152</v>
      </c>
      <c r="F12" t="s">
        <v>25</v>
      </c>
    </row>
    <row r="13" spans="1:6" ht="15">
      <c r="A13" t="s">
        <v>28</v>
      </c>
      <c r="B13" t="s">
        <v>29</v>
      </c>
      <c r="C13" t="s">
        <v>21</v>
      </c>
      <c r="D13" t="s">
        <v>9</v>
      </c>
      <c r="E13" t="s">
        <v>152</v>
      </c>
      <c r="F13" t="s">
        <v>25</v>
      </c>
    </row>
    <row r="14" spans="1:6" ht="15">
      <c r="A14" t="s">
        <v>30</v>
      </c>
      <c r="B14" t="s">
        <v>31</v>
      </c>
      <c r="C14" t="s">
        <v>21</v>
      </c>
      <c r="D14" t="s">
        <v>9</v>
      </c>
      <c r="E14" t="s">
        <v>152</v>
      </c>
      <c r="F14" t="s">
        <v>25</v>
      </c>
    </row>
    <row r="15" spans="1:6" ht="15">
      <c r="A15" t="s">
        <v>32</v>
      </c>
      <c r="B15" t="s">
        <v>33</v>
      </c>
      <c r="C15" t="s">
        <v>24</v>
      </c>
      <c r="D15" t="s">
        <v>9</v>
      </c>
      <c r="E15" t="s">
        <v>152</v>
      </c>
      <c r="F15" t="s">
        <v>25</v>
      </c>
    </row>
    <row r="16" spans="1:6" ht="15">
      <c r="A16" t="s">
        <v>34</v>
      </c>
      <c r="B16" t="s">
        <v>35</v>
      </c>
      <c r="C16" t="s">
        <v>24</v>
      </c>
      <c r="D16" t="s">
        <v>9</v>
      </c>
      <c r="E16" t="s">
        <v>152</v>
      </c>
      <c r="F16" t="s">
        <v>25</v>
      </c>
    </row>
    <row r="17" spans="1:6" ht="15">
      <c r="A17" t="s">
        <v>36</v>
      </c>
      <c r="B17" t="s">
        <v>37</v>
      </c>
      <c r="C17" t="s">
        <v>24</v>
      </c>
      <c r="D17" t="s">
        <v>9</v>
      </c>
      <c r="E17" t="s">
        <v>152</v>
      </c>
      <c r="F17" t="s">
        <v>25</v>
      </c>
    </row>
    <row r="18" spans="1:6" ht="15">
      <c r="A18" t="s">
        <v>38</v>
      </c>
      <c r="B18" t="s">
        <v>39</v>
      </c>
      <c r="C18" t="s">
        <v>24</v>
      </c>
      <c r="D18" t="s">
        <v>9</v>
      </c>
      <c r="E18" t="s">
        <v>152</v>
      </c>
      <c r="F18" t="s">
        <v>25</v>
      </c>
    </row>
    <row r="19" spans="1:6" ht="15">
      <c r="A19" t="s">
        <v>42</v>
      </c>
      <c r="B19" t="s">
        <v>43</v>
      </c>
      <c r="C19" t="s">
        <v>8</v>
      </c>
      <c r="D19" t="s">
        <v>9</v>
      </c>
      <c r="E19" t="s">
        <v>44</v>
      </c>
      <c r="F19" t="s">
        <v>45</v>
      </c>
    </row>
    <row r="20" spans="1:6" ht="15">
      <c r="A20" t="s">
        <v>40</v>
      </c>
      <c r="B20" t="s">
        <v>41</v>
      </c>
      <c r="C20" t="s">
        <v>24</v>
      </c>
      <c r="D20" t="s">
        <v>9</v>
      </c>
      <c r="E20" t="s">
        <v>152</v>
      </c>
      <c r="F20" t="s">
        <v>25</v>
      </c>
    </row>
    <row r="21" spans="1:6" ht="15">
      <c r="A21" t="s">
        <v>48</v>
      </c>
      <c r="B21" t="s">
        <v>49</v>
      </c>
      <c r="C21" t="s">
        <v>8</v>
      </c>
      <c r="D21" t="s">
        <v>50</v>
      </c>
      <c r="E21" t="s">
        <v>153</v>
      </c>
      <c r="F21"/>
    </row>
    <row r="22" spans="1:6" ht="15">
      <c r="A22" t="s">
        <v>51</v>
      </c>
      <c r="B22" t="s">
        <v>52</v>
      </c>
      <c r="C22" t="s">
        <v>8</v>
      </c>
      <c r="D22" t="s">
        <v>50</v>
      </c>
      <c r="E22" t="s">
        <v>153</v>
      </c>
      <c r="F22"/>
    </row>
    <row r="23" spans="1:6" ht="15">
      <c r="A23" t="s">
        <v>53</v>
      </c>
      <c r="B23" t="s">
        <v>54</v>
      </c>
      <c r="C23" t="s">
        <v>8</v>
      </c>
      <c r="D23" t="s">
        <v>50</v>
      </c>
      <c r="E23" t="s">
        <v>153</v>
      </c>
      <c r="F23"/>
    </row>
    <row r="24" spans="1:6" ht="15">
      <c r="A24" t="s">
        <v>55</v>
      </c>
      <c r="B24" t="s">
        <v>56</v>
      </c>
      <c r="C24" t="s">
        <v>8</v>
      </c>
      <c r="D24" t="s">
        <v>50</v>
      </c>
      <c r="E24" t="s">
        <v>153</v>
      </c>
      <c r="F24"/>
    </row>
    <row r="25" spans="1:6" ht="15">
      <c r="A25" t="s">
        <v>46</v>
      </c>
      <c r="B25" t="s">
        <v>47</v>
      </c>
      <c r="C25" t="s">
        <v>8</v>
      </c>
      <c r="D25" t="s">
        <v>14</v>
      </c>
      <c r="E25" t="s">
        <v>10</v>
      </c>
      <c r="F25"/>
    </row>
    <row r="26" spans="1:6" ht="15">
      <c r="A26" t="s">
        <v>12</v>
      </c>
      <c r="B26" t="s">
        <v>13</v>
      </c>
      <c r="C26" t="s">
        <v>8</v>
      </c>
      <c r="D26" t="s">
        <v>14</v>
      </c>
      <c r="E26" t="s">
        <v>101</v>
      </c>
      <c r="F26"/>
    </row>
    <row r="27" spans="1:6" ht="15">
      <c r="A27" t="s">
        <v>79</v>
      </c>
      <c r="B27" t="s">
        <v>79</v>
      </c>
      <c r="C27" t="s">
        <v>8</v>
      </c>
      <c r="D27" t="s">
        <v>72</v>
      </c>
      <c r="E27" t="s">
        <v>152</v>
      </c>
      <c r="F27"/>
    </row>
    <row r="28" spans="1:6" ht="15">
      <c r="A28" t="s">
        <v>80</v>
      </c>
      <c r="B28" t="s">
        <v>80</v>
      </c>
      <c r="C28" t="s">
        <v>8</v>
      </c>
      <c r="D28" t="s">
        <v>72</v>
      </c>
      <c r="E28" t="s">
        <v>154</v>
      </c>
      <c r="F28"/>
    </row>
    <row r="29" spans="1:6" ht="15">
      <c r="A29" t="s">
        <v>81</v>
      </c>
      <c r="B29" t="s">
        <v>81</v>
      </c>
      <c r="C29" t="s">
        <v>8</v>
      </c>
      <c r="D29" t="s">
        <v>72</v>
      </c>
      <c r="E29" t="s">
        <v>154</v>
      </c>
      <c r="F29"/>
    </row>
    <row r="30" spans="1:6" ht="15">
      <c r="A30" t="s">
        <v>82</v>
      </c>
      <c r="B30" t="s">
        <v>82</v>
      </c>
      <c r="C30" t="s">
        <v>8</v>
      </c>
      <c r="D30" t="s">
        <v>72</v>
      </c>
      <c r="E30" t="s">
        <v>152</v>
      </c>
      <c r="F30"/>
    </row>
    <row r="31" spans="1:6" ht="15">
      <c r="A31" t="s">
        <v>83</v>
      </c>
      <c r="B31" t="s">
        <v>84</v>
      </c>
      <c r="C31" t="s">
        <v>24</v>
      </c>
      <c r="D31" t="s">
        <v>9</v>
      </c>
      <c r="E31" t="s">
        <v>152</v>
      </c>
      <c r="F31" t="s">
        <v>25</v>
      </c>
    </row>
    <row r="32" spans="1:6" ht="15">
      <c r="A32" t="s">
        <v>85</v>
      </c>
      <c r="B32" t="s">
        <v>86</v>
      </c>
      <c r="C32" t="s">
        <v>24</v>
      </c>
      <c r="D32" t="s">
        <v>9</v>
      </c>
      <c r="E32" t="s">
        <v>152</v>
      </c>
      <c r="F32" t="s">
        <v>25</v>
      </c>
    </row>
    <row r="33" spans="1:6" ht="15">
      <c r="A33" t="s">
        <v>87</v>
      </c>
      <c r="B33" t="s">
        <v>88</v>
      </c>
      <c r="C33" t="s">
        <v>8</v>
      </c>
      <c r="D33" t="s">
        <v>9</v>
      </c>
      <c r="E33" t="s">
        <v>89</v>
      </c>
      <c r="F33" t="s">
        <v>90</v>
      </c>
    </row>
    <row r="34" spans="1:6" ht="15">
      <c r="A34" t="s">
        <v>93</v>
      </c>
      <c r="B34" t="s">
        <v>94</v>
      </c>
      <c r="C34" t="s">
        <v>8</v>
      </c>
      <c r="D34" t="s">
        <v>9</v>
      </c>
      <c r="E34" t="s">
        <v>89</v>
      </c>
      <c r="F34" t="s">
        <v>90</v>
      </c>
    </row>
    <row r="35" spans="1:6" ht="15">
      <c r="A35" t="s">
        <v>95</v>
      </c>
      <c r="B35" t="s">
        <v>96</v>
      </c>
      <c r="C35" t="s">
        <v>8</v>
      </c>
      <c r="D35" t="s">
        <v>9</v>
      </c>
      <c r="E35" t="s">
        <v>89</v>
      </c>
      <c r="F35" t="s">
        <v>90</v>
      </c>
    </row>
    <row r="36" spans="1:6" ht="15">
      <c r="A36" t="s">
        <v>91</v>
      </c>
      <c r="B36" t="s">
        <v>92</v>
      </c>
      <c r="C36" t="s">
        <v>8</v>
      </c>
      <c r="D36" t="s">
        <v>9</v>
      </c>
      <c r="E36" t="s">
        <v>89</v>
      </c>
      <c r="F36" t="s">
        <v>90</v>
      </c>
    </row>
    <row r="37" spans="1:6" ht="15">
      <c r="A37" t="s">
        <v>97</v>
      </c>
      <c r="B37" t="s">
        <v>98</v>
      </c>
      <c r="C37" t="s">
        <v>8</v>
      </c>
      <c r="D37" t="s">
        <v>9</v>
      </c>
      <c r="E37" t="s">
        <v>89</v>
      </c>
      <c r="F37" t="s">
        <v>90</v>
      </c>
    </row>
    <row r="38" spans="1:6" ht="15">
      <c r="A38" t="s">
        <v>99</v>
      </c>
      <c r="B38" t="s">
        <v>100</v>
      </c>
      <c r="C38" t="s">
        <v>8</v>
      </c>
      <c r="D38" t="s">
        <v>9</v>
      </c>
      <c r="E38" t="s">
        <v>101</v>
      </c>
      <c r="F38" t="s">
        <v>102</v>
      </c>
    </row>
    <row r="39" spans="1:6" ht="15">
      <c r="A39" t="s">
        <v>103</v>
      </c>
      <c r="B39" t="s">
        <v>104</v>
      </c>
      <c r="C39" t="s">
        <v>8</v>
      </c>
      <c r="D39" t="s">
        <v>9</v>
      </c>
      <c r="E39" t="s">
        <v>101</v>
      </c>
      <c r="F39" t="s">
        <v>102</v>
      </c>
    </row>
    <row r="40" spans="1:6" ht="15">
      <c r="A40" t="s">
        <v>105</v>
      </c>
      <c r="B40" t="s">
        <v>106</v>
      </c>
      <c r="C40" t="s">
        <v>8</v>
      </c>
      <c r="D40" t="s">
        <v>9</v>
      </c>
      <c r="E40" t="s">
        <v>44</v>
      </c>
      <c r="F40" t="s">
        <v>45</v>
      </c>
    </row>
    <row r="41" spans="1:6" ht="15">
      <c r="A41" t="s">
        <v>71</v>
      </c>
      <c r="B41" t="s">
        <v>71</v>
      </c>
      <c r="C41" t="s">
        <v>8</v>
      </c>
      <c r="D41" t="s">
        <v>72</v>
      </c>
      <c r="E41" t="s">
        <v>59</v>
      </c>
      <c r="F41"/>
    </row>
    <row r="42" spans="1:6" ht="15">
      <c r="A42" t="s">
        <v>73</v>
      </c>
      <c r="B42" t="s">
        <v>73</v>
      </c>
      <c r="C42" t="s">
        <v>8</v>
      </c>
      <c r="D42" t="s">
        <v>72</v>
      </c>
      <c r="E42" t="s">
        <v>155</v>
      </c>
      <c r="F42"/>
    </row>
    <row r="43" spans="1:6" ht="15">
      <c r="A43" t="s">
        <v>74</v>
      </c>
      <c r="B43" t="s">
        <v>74</v>
      </c>
      <c r="C43" t="s">
        <v>8</v>
      </c>
      <c r="D43" t="s">
        <v>72</v>
      </c>
      <c r="E43" t="s">
        <v>10</v>
      </c>
      <c r="F43"/>
    </row>
    <row r="44" spans="1:6" ht="15">
      <c r="A44" t="s">
        <v>75</v>
      </c>
      <c r="B44" t="s">
        <v>75</v>
      </c>
      <c r="C44" t="s">
        <v>8</v>
      </c>
      <c r="D44" t="s">
        <v>72</v>
      </c>
      <c r="E44" t="s">
        <v>156</v>
      </c>
      <c r="F44"/>
    </row>
    <row r="45" spans="1:6" ht="15">
      <c r="A45" t="s">
        <v>76</v>
      </c>
      <c r="B45" t="s">
        <v>76</v>
      </c>
      <c r="C45" t="s">
        <v>8</v>
      </c>
      <c r="D45" t="s">
        <v>72</v>
      </c>
      <c r="E45" t="s">
        <v>101</v>
      </c>
      <c r="F45"/>
    </row>
    <row r="46" spans="1:6" ht="15">
      <c r="A46" t="s">
        <v>77</v>
      </c>
      <c r="B46" t="s">
        <v>77</v>
      </c>
      <c r="C46" t="s">
        <v>8</v>
      </c>
      <c r="D46" t="s">
        <v>72</v>
      </c>
      <c r="E46" t="s">
        <v>157</v>
      </c>
      <c r="F46"/>
    </row>
    <row r="47" spans="1:6" ht="15">
      <c r="A47" t="s">
        <v>78</v>
      </c>
      <c r="B47" t="s">
        <v>78</v>
      </c>
      <c r="C47" t="s">
        <v>8</v>
      </c>
      <c r="D47" t="s">
        <v>72</v>
      </c>
      <c r="E47" t="s">
        <v>155</v>
      </c>
      <c r="F47"/>
    </row>
    <row r="48" spans="1:6" ht="15">
      <c r="A48" t="s">
        <v>107</v>
      </c>
      <c r="B48" t="s">
        <v>158</v>
      </c>
      <c r="C48" t="s">
        <v>8</v>
      </c>
      <c r="D48" t="s">
        <v>50</v>
      </c>
      <c r="E48" t="s">
        <v>59</v>
      </c>
      <c r="F48"/>
    </row>
    <row r="49" spans="1:6" ht="15">
      <c r="A49">
        <v>61</v>
      </c>
      <c r="B49" t="s">
        <v>109</v>
      </c>
      <c r="C49" t="s">
        <v>24</v>
      </c>
      <c r="D49" t="s">
        <v>50</v>
      </c>
      <c r="E49" t="s">
        <v>152</v>
      </c>
      <c r="F49"/>
    </row>
    <row r="50" spans="1:6" ht="15">
      <c r="A50">
        <v>62</v>
      </c>
      <c r="B50" t="s">
        <v>110</v>
      </c>
      <c r="C50" t="s">
        <v>24</v>
      </c>
      <c r="D50" t="s">
        <v>50</v>
      </c>
      <c r="E50" t="s">
        <v>152</v>
      </c>
      <c r="F50"/>
    </row>
    <row r="51" spans="1:6" ht="15">
      <c r="A51">
        <v>60</v>
      </c>
      <c r="B51" t="s">
        <v>111</v>
      </c>
      <c r="C51" t="s">
        <v>24</v>
      </c>
      <c r="D51" t="s">
        <v>50</v>
      </c>
      <c r="E51" t="s">
        <v>152</v>
      </c>
      <c r="F51"/>
    </row>
    <row r="52" spans="1:6" ht="15">
      <c r="A52">
        <v>5</v>
      </c>
      <c r="B52" t="s">
        <v>108</v>
      </c>
      <c r="C52" t="s">
        <v>8</v>
      </c>
      <c r="D52" t="s">
        <v>50</v>
      </c>
      <c r="E52" t="s">
        <v>59</v>
      </c>
      <c r="F52"/>
    </row>
    <row r="53" spans="1:6" ht="15">
      <c r="A53">
        <v>7</v>
      </c>
      <c r="B53" t="s">
        <v>112</v>
      </c>
      <c r="C53" t="s">
        <v>8</v>
      </c>
      <c r="D53" t="s">
        <v>50</v>
      </c>
      <c r="E53" t="s">
        <v>156</v>
      </c>
      <c r="F53"/>
    </row>
    <row r="54" spans="1:6" ht="15">
      <c r="A54" t="s">
        <v>113</v>
      </c>
      <c r="B54" t="s">
        <v>114</v>
      </c>
      <c r="C54" t="s">
        <v>8</v>
      </c>
      <c r="D54" t="s">
        <v>50</v>
      </c>
      <c r="E54" t="s">
        <v>157</v>
      </c>
      <c r="F54"/>
    </row>
    <row r="55" spans="1:6" ht="15">
      <c r="A55" t="s">
        <v>119</v>
      </c>
      <c r="B55" t="s">
        <v>120</v>
      </c>
      <c r="C55" t="s">
        <v>8</v>
      </c>
      <c r="D55" t="s">
        <v>50</v>
      </c>
      <c r="E55" t="s">
        <v>101</v>
      </c>
      <c r="F55"/>
    </row>
    <row r="56" spans="1:6" ht="15">
      <c r="A56" t="s">
        <v>121</v>
      </c>
      <c r="B56" t="s">
        <v>122</v>
      </c>
      <c r="C56" t="s">
        <v>8</v>
      </c>
      <c r="D56" t="s">
        <v>50</v>
      </c>
      <c r="E56" t="s">
        <v>59</v>
      </c>
      <c r="F56"/>
    </row>
    <row r="57" spans="1:6" ht="15">
      <c r="A57">
        <v>6</v>
      </c>
      <c r="B57" t="s">
        <v>123</v>
      </c>
      <c r="C57" t="s">
        <v>8</v>
      </c>
      <c r="D57" t="s">
        <v>50</v>
      </c>
      <c r="E57" t="s">
        <v>10</v>
      </c>
      <c r="F57"/>
    </row>
    <row r="58" spans="1:6" ht="15">
      <c r="A58" t="s">
        <v>124</v>
      </c>
      <c r="B58" t="s">
        <v>125</v>
      </c>
      <c r="C58" t="s">
        <v>8</v>
      </c>
      <c r="D58" t="s">
        <v>50</v>
      </c>
      <c r="E58" t="s">
        <v>152</v>
      </c>
      <c r="F58"/>
    </row>
    <row r="59" spans="1:6" ht="15">
      <c r="A59" t="s">
        <v>126</v>
      </c>
      <c r="B59" t="s">
        <v>127</v>
      </c>
      <c r="C59" t="s">
        <v>21</v>
      </c>
      <c r="D59" t="s">
        <v>50</v>
      </c>
      <c r="E59" t="s">
        <v>152</v>
      </c>
      <c r="F59"/>
    </row>
    <row r="60" spans="1:6" ht="15">
      <c r="A60" t="s">
        <v>128</v>
      </c>
      <c r="B60" t="s">
        <v>129</v>
      </c>
      <c r="C60" t="s">
        <v>8</v>
      </c>
      <c r="D60" t="s">
        <v>50</v>
      </c>
      <c r="E60" t="s">
        <v>59</v>
      </c>
      <c r="F60"/>
    </row>
    <row r="61" spans="1:6" ht="15">
      <c r="A61" t="s">
        <v>130</v>
      </c>
      <c r="B61" t="s">
        <v>131</v>
      </c>
      <c r="C61" t="s">
        <v>8</v>
      </c>
      <c r="D61" t="s">
        <v>50</v>
      </c>
      <c r="E61" t="s">
        <v>152</v>
      </c>
      <c r="F61"/>
    </row>
    <row r="62" spans="1:6" ht="15">
      <c r="A62" t="s">
        <v>132</v>
      </c>
      <c r="B62" t="s">
        <v>133</v>
      </c>
      <c r="C62" t="s">
        <v>8</v>
      </c>
      <c r="D62" t="s">
        <v>50</v>
      </c>
      <c r="E62" t="s">
        <v>152</v>
      </c>
      <c r="F62"/>
    </row>
    <row r="63" spans="1:6" ht="15">
      <c r="A63" t="s">
        <v>134</v>
      </c>
      <c r="B63" t="s">
        <v>135</v>
      </c>
      <c r="C63" t="s">
        <v>8</v>
      </c>
      <c r="D63" t="s">
        <v>50</v>
      </c>
      <c r="E63" t="s">
        <v>65</v>
      </c>
      <c r="F63"/>
    </row>
    <row r="64" spans="1:6" ht="15">
      <c r="A64" t="s">
        <v>136</v>
      </c>
      <c r="B64" t="s">
        <v>137</v>
      </c>
      <c r="C64" t="s">
        <v>8</v>
      </c>
      <c r="D64" t="s">
        <v>50</v>
      </c>
      <c r="E64" t="s">
        <v>65</v>
      </c>
      <c r="F64"/>
    </row>
    <row r="65" spans="1:6" ht="15">
      <c r="A65" t="s">
        <v>142</v>
      </c>
      <c r="B65" t="s">
        <v>143</v>
      </c>
      <c r="C65" t="s">
        <v>8</v>
      </c>
      <c r="D65" t="s">
        <v>50</v>
      </c>
      <c r="E65" t="s">
        <v>10</v>
      </c>
      <c r="F65"/>
    </row>
    <row r="66" spans="1:6" ht="15">
      <c r="A66" t="s">
        <v>117</v>
      </c>
      <c r="B66" t="s">
        <v>118</v>
      </c>
      <c r="C66" t="s">
        <v>8</v>
      </c>
      <c r="D66" t="s">
        <v>14</v>
      </c>
      <c r="E66" t="s">
        <v>59</v>
      </c>
      <c r="F66"/>
    </row>
    <row r="67" spans="1:6" ht="15">
      <c r="A67" t="s">
        <v>115</v>
      </c>
      <c r="B67" t="s">
        <v>116</v>
      </c>
      <c r="C67" t="s">
        <v>8</v>
      </c>
      <c r="D67" t="s">
        <v>14</v>
      </c>
      <c r="E67" t="s">
        <v>157</v>
      </c>
      <c r="F67"/>
    </row>
    <row r="68" spans="1:6" ht="15">
      <c r="A68" t="s">
        <v>138</v>
      </c>
      <c r="B68" t="s">
        <v>139</v>
      </c>
      <c r="C68" t="s">
        <v>8</v>
      </c>
      <c r="D68" t="s">
        <v>14</v>
      </c>
      <c r="E68" t="s">
        <v>59</v>
      </c>
      <c r="F68"/>
    </row>
    <row r="69" spans="1:6" ht="15">
      <c r="A69" t="s">
        <v>140</v>
      </c>
      <c r="B69" t="s">
        <v>141</v>
      </c>
      <c r="C69" t="s">
        <v>8</v>
      </c>
      <c r="D69" t="s">
        <v>14</v>
      </c>
      <c r="E69" t="s">
        <v>156</v>
      </c>
      <c r="F69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J203"/>
  <sheetViews>
    <sheetView zoomScalePageLayoutView="0" workbookViewId="0" topLeftCell="A1">
      <selection activeCell="I40" sqref="I40"/>
    </sheetView>
  </sheetViews>
  <sheetFormatPr defaultColWidth="9.140625" defaultRowHeight="15"/>
  <cols>
    <col min="1" max="1" width="0.85546875" style="8" customWidth="1"/>
    <col min="2" max="2" width="31.00390625" style="8" bestFit="1" customWidth="1"/>
    <col min="3" max="3" width="35.57421875" style="8" customWidth="1"/>
    <col min="4" max="4" width="33.140625" style="8" customWidth="1"/>
    <col min="5" max="5" width="35.7109375" style="8" customWidth="1"/>
    <col min="6" max="6" width="41.28125" style="8" customWidth="1"/>
    <col min="7" max="7" width="19.28125" style="8" bestFit="1" customWidth="1"/>
    <col min="8" max="8" width="31.140625" style="8" bestFit="1" customWidth="1"/>
    <col min="9" max="9" width="21.421875" style="8" bestFit="1" customWidth="1"/>
    <col min="10" max="10" width="12.00390625" style="8" bestFit="1" customWidth="1"/>
    <col min="11" max="16384" width="9.140625" style="8" customWidth="1"/>
  </cols>
  <sheetData>
    <row r="1" s="8" customFormat="1" ht="6" customHeight="1"/>
    <row r="2" spans="2:6" s="8" customFormat="1" ht="15">
      <c r="B2" s="39" t="s">
        <v>170</v>
      </c>
      <c r="C2" s="40">
        <f ca="1">TODAY()-7</f>
        <v>41540</v>
      </c>
      <c r="F2" s="44"/>
    </row>
    <row r="3" spans="2:6" s="8" customFormat="1" ht="15">
      <c r="B3" s="41"/>
      <c r="C3" s="42"/>
      <c r="E3" s="33" t="s">
        <v>168</v>
      </c>
      <c r="F3" s="34"/>
    </row>
    <row r="4" spans="2:6" s="8" customFormat="1" ht="15">
      <c r="B4" s="41"/>
      <c r="C4" s="42"/>
      <c r="E4" s="35" t="s">
        <v>162</v>
      </c>
      <c r="F4" s="37" t="str">
        <f>CONCATENATE(VLOOKUP(E11,'Funds Query Results'!$A$2:$F$69,4,FALSE)," ",VLOOKUP(E11,'Funds Query Results'!$A$2:$F$69,2,FALSE))</f>
        <v>Íslandssjóðir Hlutabréfasjóðurinn</v>
      </c>
    </row>
    <row r="5" spans="5:6" s="8" customFormat="1" ht="15">
      <c r="E5" s="38" t="s">
        <v>163</v>
      </c>
      <c r="F5" s="36">
        <f>MAX('Funds föll'!$D$16:$D$83)</f>
        <v>0.59601</v>
      </c>
    </row>
    <row r="6" spans="5:6" s="8" customFormat="1" ht="15">
      <c r="E6" s="41"/>
      <c r="F6" s="41"/>
    </row>
    <row r="7" spans="5:6" s="8" customFormat="1" ht="15">
      <c r="E7" s="33" t="s">
        <v>169</v>
      </c>
      <c r="F7" s="34"/>
    </row>
    <row r="8" spans="5:6" s="8" customFormat="1" ht="15">
      <c r="E8" s="35" t="s">
        <v>164</v>
      </c>
      <c r="F8" s="37" t="str">
        <f>CONCATENATE(VLOOKUP(E12,'Funds Query Results'!$A$2:$F$69,4,FALSE)," ",VLOOKUP(E12,'Funds Query Results'!$A$2:$F$69,2,FALSE))</f>
        <v>Júpíter Ríkisverðbréfasjóður - Langur</v>
      </c>
    </row>
    <row r="9" spans="5:6" s="8" customFormat="1" ht="15">
      <c r="E9" s="38" t="s">
        <v>163</v>
      </c>
      <c r="F9" s="36">
        <f>MAX('Funds föll'!$F$16:$F$83)</f>
        <v>0.1061</v>
      </c>
    </row>
    <row r="10" spans="5:6" s="8" customFormat="1" ht="15" hidden="1">
      <c r="E10" s="27"/>
      <c r="F10" s="27"/>
    </row>
    <row r="11" spans="3:6" s="8" customFormat="1" ht="15" hidden="1">
      <c r="C11" s="8" t="s">
        <v>165</v>
      </c>
      <c r="E11" s="27" t="str">
        <f ca="1">INDIRECT(CONCATENATE("B",RIGHT(CELL("address",INDEX('Funds föll'!$D$16:$D$83,MATCH(MAX('Funds föll'!$D$16:$D$83),'Funds föll'!$D$16:$D$83),0)),2)))</f>
        <v>HLBRSJ</v>
      </c>
      <c r="F11" s="27"/>
    </row>
    <row r="12" spans="3:6" s="8" customFormat="1" ht="15" hidden="1">
      <c r="C12" s="8" t="s">
        <v>166</v>
      </c>
      <c r="E12" s="27" t="str">
        <f ca="1">INDIRECT(CONCATENATE("B",RIGHT(CELL("address",INDEX('Funds föll'!$F$16:$F$83,MATCH(MAX('Funds föll'!$F$16:$F$83),'Funds föll'!$F$16:$F$83),0)),2)))</f>
        <v>MP-RIKI-LA</v>
      </c>
      <c r="F12" s="27"/>
    </row>
    <row r="13" spans="4:6" s="8" customFormat="1" ht="15" hidden="1">
      <c r="D13" s="43"/>
      <c r="E13"/>
      <c r="F13"/>
    </row>
    <row r="14" s="8" customFormat="1" ht="15">
      <c r="D14" s="43"/>
    </row>
    <row r="15" spans="1:6" s="8" customFormat="1" ht="30">
      <c r="A15"/>
      <c r="B15" s="29" t="s">
        <v>144</v>
      </c>
      <c r="C15" s="30" t="s">
        <v>159</v>
      </c>
      <c r="D15" s="30" t="s">
        <v>167</v>
      </c>
      <c r="E15" s="30" t="s">
        <v>160</v>
      </c>
      <c r="F15" s="30" t="s">
        <v>161</v>
      </c>
    </row>
    <row r="16" spans="1:6" s="8" customFormat="1" ht="15">
      <c r="A16"/>
      <c r="B16" s="28" t="s">
        <v>57</v>
      </c>
      <c r="C16" s="27">
        <f>_xlfn.IFERROR(_XLL.FUNDCHANGE12MONTHSNOMINALD(B16,$C$2),"")</f>
        <v>0.284</v>
      </c>
      <c r="D16" s="32">
        <f>_xlfn.IFERROR(_XLL.FUNDCHANGE12MONTHSPERCENTAGED(B16,$C$2),"")</f>
        <v>0.07587</v>
      </c>
      <c r="E16" s="27">
        <f>_xlfn.IFERROR(_XLL.FUNDCHANGE4WEEKSNOMINALD(B16,$C$2),"")</f>
        <v>0.023</v>
      </c>
      <c r="F16" s="32">
        <f>_xlfn.IFERROR(_XLL.FUNDCHANGE4WEEKSPERCENTAGED(B16,$C$2),"")</f>
        <v>0.00574</v>
      </c>
    </row>
    <row r="17" spans="1:6" s="8" customFormat="1" ht="15">
      <c r="A17"/>
      <c r="B17" s="28" t="s">
        <v>61</v>
      </c>
      <c r="C17" s="27">
        <f>_xlfn.IFERROR(_XLL.FUNDCHANGE12MONTHSNOMINALD(B17,$C$2),"")</f>
        <v>0.051</v>
      </c>
      <c r="D17" s="32">
        <f>_xlfn.IFERROR(_XLL.FUNDCHANGE12MONTHSPERCENTAGED(B17,$C$2),"")</f>
        <v>0.0051</v>
      </c>
      <c r="E17" s="27">
        <f>_xlfn.IFERROR(_XLL.FUNDCHANGE4WEEKSNOMINALD(B17,$C$2),"")</f>
        <v>0.038</v>
      </c>
      <c r="F17" s="32">
        <f>_xlfn.IFERROR(_XLL.FUNDCHANGE4WEEKSPERCENTAGED(B17,$C$2),"")</f>
        <v>0.0038</v>
      </c>
    </row>
    <row r="18" spans="1:6" s="8" customFormat="1" ht="15">
      <c r="A18"/>
      <c r="B18" s="28" t="s">
        <v>63</v>
      </c>
      <c r="C18" s="27">
        <f>_xlfn.IFERROR(_XLL.FUNDCHANGE12MONTHSNOMINALD(B18,$C$2),"")</f>
        <v>1.386</v>
      </c>
      <c r="D18" s="32">
        <f>_xlfn.IFERROR(_XLL.FUNDCHANGE12MONTHSPERCENTAGED(B18,$C$2),"")</f>
        <v>0.12865</v>
      </c>
      <c r="E18" s="27">
        <f>_xlfn.IFERROR(_XLL.FUNDCHANGE4WEEKSNOMINALD(B18,$C$2),"")</f>
        <v>0</v>
      </c>
      <c r="F18" s="32">
        <f>_xlfn.IFERROR(_XLL.FUNDCHANGE4WEEKSPERCENTAGED(B18,$C$2),"")</f>
        <v>0</v>
      </c>
    </row>
    <row r="19" spans="1:6" s="8" customFormat="1" ht="15">
      <c r="A19"/>
      <c r="B19" s="28" t="s">
        <v>67</v>
      </c>
      <c r="C19" s="27">
        <f>_xlfn.IFERROR(_XLL.FUNDCHANGE12MONTHSNOMINALD(B19,$C$2),"")</f>
        <v>0.272</v>
      </c>
      <c r="D19" s="32">
        <f>_xlfn.IFERROR(_XLL.FUNDCHANGE12MONTHSPERCENTAGED(B19,$C$2),"")</f>
        <v>0.0272</v>
      </c>
      <c r="E19" s="27">
        <f>_xlfn.IFERROR(_XLL.FUNDCHANGE4WEEKSNOMINALD(B19,$C$2),"")</f>
        <v>0.012</v>
      </c>
      <c r="F19" s="32">
        <f>_xlfn.IFERROR(_XLL.FUNDCHANGE4WEEKSPERCENTAGED(B19,$C$2),"")</f>
        <v>0.00117</v>
      </c>
    </row>
    <row r="20" spans="1:10" s="8" customFormat="1" ht="15">
      <c r="A20"/>
      <c r="B20" s="28" t="s">
        <v>69</v>
      </c>
      <c r="C20" s="27">
        <f>_xlfn.IFERROR(_XLL.FUNDCHANGE12MONTHSNOMINALD(B20,$C$2),"")</f>
        <v>0.378</v>
      </c>
      <c r="D20" s="32">
        <f>_xlfn.IFERROR(_XLL.FUNDCHANGE12MONTHSPERCENTAGED(B20,$C$2),"")</f>
        <v>0.0378</v>
      </c>
      <c r="E20" s="27">
        <f>_xlfn.IFERROR(_XLL.FUNDCHANGE4WEEKSNOMINALD(B20,$C$2),"")</f>
        <v>-0.004</v>
      </c>
      <c r="F20" s="32">
        <f>_xlfn.IFERROR(_XLL.FUNDCHANGE4WEEKSPERCENTAGED(B20,$C$2),"")</f>
        <v>-0.00039</v>
      </c>
      <c r="G20" s="45"/>
      <c r="H20" s="45"/>
      <c r="I20" s="45"/>
      <c r="J20" s="45"/>
    </row>
    <row r="21" spans="1:6" s="8" customFormat="1" ht="15">
      <c r="A21"/>
      <c r="B21" s="28" t="s">
        <v>6</v>
      </c>
      <c r="C21" s="27">
        <f>_xlfn.IFERROR(_XLL.FUNDCHANGE12MONTHSNOMINALD(B21,$C$2),"")</f>
        <v>0.352</v>
      </c>
      <c r="D21" s="32">
        <f>_xlfn.IFERROR(_XLL.FUNDCHANGE12MONTHSPERCENTAGED(B21,$C$2),"")</f>
        <v>0.24276</v>
      </c>
      <c r="E21" s="27">
        <f>_xlfn.IFERROR(_XLL.FUNDCHANGE4WEEKSNOMINALD(B21,$C$2),"")</f>
        <v>-0.014</v>
      </c>
      <c r="F21" s="32">
        <f>_xlfn.IFERROR(_XLL.FUNDCHANGE4WEEKSPERCENTAGED(B21,$C$2),"")</f>
        <v>-0.00771</v>
      </c>
    </row>
    <row r="22" spans="1:6" s="8" customFormat="1" ht="15">
      <c r="A22"/>
      <c r="B22" s="28" t="s">
        <v>15</v>
      </c>
      <c r="C22" s="27">
        <f>_xlfn.IFERROR(_XLL.FUNDCHANGE12MONTHSNOMINALD(B22,$C$2),"")</f>
        <v>2.022</v>
      </c>
      <c r="D22" s="32">
        <f>_xlfn.IFERROR(_XLL.FUNDCHANGE12MONTHSPERCENTAGED(B22,$C$2),"")</f>
        <v>0.2022</v>
      </c>
      <c r="E22" s="27">
        <f>_xlfn.IFERROR(_XLL.FUNDCHANGE4WEEKSNOMINALD(B22,$C$2),"")</f>
        <v>-0.049</v>
      </c>
      <c r="F22" s="32">
        <f>_xlfn.IFERROR(_XLL.FUNDCHANGE4WEEKSPERCENTAGED(B22,$C$2),"")</f>
        <v>-0.00406</v>
      </c>
    </row>
    <row r="23" spans="1:6" s="8" customFormat="1" ht="15">
      <c r="A23"/>
      <c r="B23" s="28" t="s">
        <v>17</v>
      </c>
      <c r="C23" s="27">
        <f>_xlfn.IFERROR(_XLL.FUNDCHANGE12MONTHSNOMINALD(B23,$C$2),"")</f>
        <v>113.06</v>
      </c>
      <c r="D23" s="32">
        <f>_xlfn.IFERROR(_XLL.FUNDCHANGE12MONTHSPERCENTAGED(B23,$C$2),"")</f>
        <v>0.07188</v>
      </c>
      <c r="E23" s="27">
        <f>_xlfn.IFERROR(_XLL.FUNDCHANGE4WEEKSNOMINALD(B23,$C$2),"")</f>
        <v>51.88</v>
      </c>
      <c r="F23" s="32">
        <f>_xlfn.IFERROR(_XLL.FUNDCHANGE4WEEKSPERCENTAGED(B23,$C$2),"")</f>
        <v>0.03175</v>
      </c>
    </row>
    <row r="24" spans="1:6" s="8" customFormat="1" ht="15">
      <c r="A24"/>
      <c r="B24" s="28" t="s">
        <v>19</v>
      </c>
      <c r="C24" s="27">
        <f>_xlfn.IFERROR(_XLL.FUNDCHANGE12MONTHSNOMINALD(B24,$C$2),"")</f>
        <v>16.79</v>
      </c>
      <c r="D24" s="32">
        <f>_xlfn.IFERROR(_XLL.FUNDCHANGE12MONTHSPERCENTAGED(B24,$C$2),"")</f>
        <v>0.18356</v>
      </c>
      <c r="E24" s="27">
        <f>_xlfn.IFERROR(_XLL.FUNDCHANGE4WEEKSNOMINALD(B24,$C$2),"")</f>
        <v>4.37</v>
      </c>
      <c r="F24" s="32">
        <f>_xlfn.IFERROR(_XLL.FUNDCHANGE4WEEKSPERCENTAGED(B24,$C$2),"")</f>
        <v>0.04206</v>
      </c>
    </row>
    <row r="25" spans="1:6" s="8" customFormat="1" ht="15">
      <c r="A25"/>
      <c r="B25" s="28" t="s">
        <v>22</v>
      </c>
      <c r="C25" s="27">
        <f>_xlfn.IFERROR(_XLL.FUNDCHANGE12MONTHSNOMINALD(B25,$C$2),"")</f>
        <v>0.92</v>
      </c>
      <c r="D25" s="32">
        <f>_xlfn.IFERROR(_XLL.FUNDCHANGE12MONTHSPERCENTAGED(B25,$C$2),"")</f>
        <v>0.05772</v>
      </c>
      <c r="E25" s="27">
        <f>_xlfn.IFERROR(_XLL.FUNDCHANGE4WEEKSNOMINALD(B25,$C$2),"")</f>
        <v>0.86</v>
      </c>
      <c r="F25" s="32">
        <f>_xlfn.IFERROR(_XLL.FUNDCHANGE4WEEKSPERCENTAGED(B25,$C$2),"")</f>
        <v>0.05375</v>
      </c>
    </row>
    <row r="26" spans="1:6" s="8" customFormat="1" ht="15">
      <c r="A26"/>
      <c r="B26" s="28" t="s">
        <v>26</v>
      </c>
      <c r="C26" s="27">
        <f>_xlfn.IFERROR(_XLL.FUNDCHANGE12MONTHSNOMINALD(B26,$C$2),"")</f>
        <v>2.91</v>
      </c>
      <c r="D26" s="32">
        <f>_xlfn.IFERROR(_XLL.FUNDCHANGE12MONTHSPERCENTAGED(B26,$C$2),"")</f>
        <v>0.08824</v>
      </c>
      <c r="E26" s="27">
        <f>_xlfn.IFERROR(_XLL.FUNDCHANGE4WEEKSNOMINALD(B26,$C$2),"")</f>
        <v>2.77</v>
      </c>
      <c r="F26" s="32">
        <f>_xlfn.IFERROR(_XLL.FUNDCHANGE4WEEKSPERCENTAGED(B26,$C$2),"")</f>
        <v>0.08364</v>
      </c>
    </row>
    <row r="27" spans="1:6" s="8" customFormat="1" ht="15">
      <c r="A27"/>
      <c r="B27" s="28" t="s">
        <v>28</v>
      </c>
      <c r="C27" s="27">
        <f>_xlfn.IFERROR(_XLL.FUNDCHANGE12MONTHSNOMINALD(B27,$C$2),"")</f>
        <v>0.16</v>
      </c>
      <c r="D27" s="32">
        <f>_xlfn.IFERROR(_XLL.FUNDCHANGE12MONTHSPERCENTAGED(B27,$C$2),"")</f>
        <v>0.01871</v>
      </c>
      <c r="E27" s="27">
        <f>_xlfn.IFERROR(_XLL.FUNDCHANGE4WEEKSNOMINALD(B27,$C$2),"")</f>
        <v>0.15</v>
      </c>
      <c r="F27" s="32">
        <f>_xlfn.IFERROR(_XLL.FUNDCHANGE4WEEKSPERCENTAGED(B27,$C$2),"")</f>
        <v>0.01752</v>
      </c>
    </row>
    <row r="28" spans="1:6" s="8" customFormat="1" ht="15">
      <c r="A28"/>
      <c r="B28" s="28" t="s">
        <v>30</v>
      </c>
      <c r="C28" s="27">
        <f>_xlfn.IFERROR(_XLL.FUNDCHANGE12MONTHSNOMINALD(B28,$C$2),"")</f>
        <v>0.26</v>
      </c>
      <c r="D28" s="32">
        <f>_xlfn.IFERROR(_XLL.FUNDCHANGE12MONTHSPERCENTAGED(B28,$C$2),"")</f>
        <v>0.02394</v>
      </c>
      <c r="E28" s="27">
        <f>_xlfn.IFERROR(_XLL.FUNDCHANGE4WEEKSNOMINALD(B28,$C$2),"")</f>
        <v>0.23</v>
      </c>
      <c r="F28" s="32">
        <f>_xlfn.IFERROR(_XLL.FUNDCHANGE4WEEKSPERCENTAGED(B28,$C$2),"")</f>
        <v>0.02112</v>
      </c>
    </row>
    <row r="29" spans="1:6" s="8" customFormat="1" ht="15">
      <c r="A29"/>
      <c r="B29" s="28" t="s">
        <v>32</v>
      </c>
      <c r="C29" s="27">
        <f>_xlfn.IFERROR(_XLL.FUNDCHANGE12MONTHSNOMINALD(B29,$C$2),"")</f>
        <v>1.98</v>
      </c>
      <c r="D29" s="32">
        <f>_xlfn.IFERROR(_XLL.FUNDCHANGE12MONTHSPERCENTAGED(B29,$C$2),"")</f>
        <v>0.04088</v>
      </c>
      <c r="E29" s="27">
        <f>_xlfn.IFERROR(_XLL.FUNDCHANGE4WEEKSNOMINALD(B29,$C$2),"")</f>
        <v>2.03</v>
      </c>
      <c r="F29" s="32">
        <f>_xlfn.IFERROR(_XLL.FUNDCHANGE4WEEKSPERCENTAGED(B29,$C$2),"")</f>
        <v>0.04195</v>
      </c>
    </row>
    <row r="30" spans="1:6" s="8" customFormat="1" ht="15">
      <c r="A30"/>
      <c r="B30" s="28" t="s">
        <v>34</v>
      </c>
      <c r="C30" s="27">
        <f>_xlfn.IFERROR(_XLL.FUNDCHANGE12MONTHSNOMINALD(B30,$C$2),"")</f>
        <v>1.02</v>
      </c>
      <c r="D30" s="32">
        <f>_xlfn.IFERROR(_XLL.FUNDCHANGE12MONTHSPERCENTAGED(B30,$C$2),"")</f>
        <v>0.05366</v>
      </c>
      <c r="E30" s="27">
        <f>_xlfn.IFERROR(_XLL.FUNDCHANGE4WEEKSNOMINALD(B30,$C$2),"")</f>
        <v>0.94</v>
      </c>
      <c r="F30" s="32">
        <f>_xlfn.IFERROR(_XLL.FUNDCHANGE4WEEKSPERCENTAGED(B30,$C$2),"")</f>
        <v>0.04924</v>
      </c>
    </row>
    <row r="31" spans="1:6" s="8" customFormat="1" ht="15">
      <c r="A31"/>
      <c r="B31" s="28" t="s">
        <v>36</v>
      </c>
      <c r="C31" s="27">
        <f>_xlfn.IFERROR(_XLL.FUNDCHANGE12MONTHSNOMINALD(B31,$C$2),"")</f>
        <v>0.47</v>
      </c>
      <c r="D31" s="32">
        <f>_xlfn.IFERROR(_XLL.FUNDCHANGE12MONTHSPERCENTAGED(B31,$C$2),"")</f>
        <v>0.03721</v>
      </c>
      <c r="E31" s="27">
        <f>_xlfn.IFERROR(_XLL.FUNDCHANGE4WEEKSNOMINALD(B31,$C$2),"")</f>
        <v>0.46</v>
      </c>
      <c r="F31" s="32">
        <f>_xlfn.IFERROR(_XLL.FUNDCHANGE4WEEKSPERCENTAGED(B31,$C$2),"")</f>
        <v>0.03639</v>
      </c>
    </row>
    <row r="32" spans="1:6" s="8" customFormat="1" ht="15">
      <c r="A32"/>
      <c r="B32" s="28" t="s">
        <v>38</v>
      </c>
      <c r="C32" s="27">
        <f>_xlfn.IFERROR(_XLL.FUNDCHANGE12MONTHSNOMINALD(B32,$C$2),"")</f>
        <v>3.2</v>
      </c>
      <c r="D32" s="32">
        <f>_xlfn.IFERROR(_XLL.FUNDCHANGE12MONTHSPERCENTAGED(B32,$C$2),"")</f>
        <v>0.08689</v>
      </c>
      <c r="E32" s="27">
        <f>_xlfn.IFERROR(_XLL.FUNDCHANGE4WEEKSNOMINALD(B32,$C$2),"")</f>
        <v>3.19</v>
      </c>
      <c r="F32" s="32">
        <f>_xlfn.IFERROR(_XLL.FUNDCHANGE4WEEKSPERCENTAGED(B32,$C$2),"")</f>
        <v>0.08659</v>
      </c>
    </row>
    <row r="33" spans="1:6" s="8" customFormat="1" ht="15">
      <c r="A33"/>
      <c r="B33" s="28" t="s">
        <v>42</v>
      </c>
      <c r="C33" s="27">
        <f>_xlfn.IFERROR(_XLL.FUNDCHANGE12MONTHSNOMINALD(B33,$C$2),"")</f>
      </c>
      <c r="D33" s="32">
        <f>_xlfn.IFERROR(_XLL.FUNDCHANGE12MONTHSPERCENTAGED(B33,$C$2),"")</f>
      </c>
      <c r="E33" s="27">
        <f>_xlfn.IFERROR(_XLL.FUNDCHANGE4WEEKSNOMINALD(B33,$C$2),"")</f>
      </c>
      <c r="F33" s="32">
        <f>_xlfn.IFERROR(_XLL.FUNDCHANGE4WEEKSPERCENTAGED(B33,$C$2),"")</f>
      </c>
    </row>
    <row r="34" spans="1:6" s="8" customFormat="1" ht="15">
      <c r="A34"/>
      <c r="B34" s="28" t="s">
        <v>40</v>
      </c>
      <c r="C34" s="27">
        <f>_xlfn.IFERROR(_XLL.FUNDCHANGE12MONTHSNOMINALD(B34,$C$2),"")</f>
        <v>9.44</v>
      </c>
      <c r="D34" s="32">
        <f>_xlfn.IFERROR(_XLL.FUNDCHANGE12MONTHSPERCENTAGED(B34,$C$2),"")</f>
        <v>0.12675</v>
      </c>
      <c r="E34" s="27">
        <f>_xlfn.IFERROR(_XLL.FUNDCHANGE4WEEKSNOMINALD(B34,$C$2),"")</f>
        <v>8.05</v>
      </c>
      <c r="F34" s="32">
        <f>_xlfn.IFERROR(_XLL.FUNDCHANGE4WEEKSPERCENTAGED(B34,$C$2),"")</f>
        <v>0.1061</v>
      </c>
    </row>
    <row r="35" spans="1:6" s="8" customFormat="1" ht="15">
      <c r="A35"/>
      <c r="B35" s="28" t="s">
        <v>48</v>
      </c>
      <c r="C35" s="27">
        <f>_xlfn.IFERROR(_XLL.FUNDCHANGE12MONTHSNOMINALD(B35,$C$2),"")</f>
        <v>70</v>
      </c>
      <c r="D35" s="32">
        <f>_xlfn.IFERROR(_XLL.FUNDCHANGE12MONTHSPERCENTAGED(B35,$C$2),"")</f>
        <v>0.05586</v>
      </c>
      <c r="E35" s="27">
        <f>_xlfn.IFERROR(_XLL.FUNDCHANGE4WEEKSNOMINALD(B35,$C$2),"")</f>
        <v>64.2</v>
      </c>
      <c r="F35" s="32">
        <f>_xlfn.IFERROR(_XLL.FUNDCHANGE4WEEKSPERCENTAGED(B35,$C$2),"")</f>
        <v>0.05099</v>
      </c>
    </row>
    <row r="36" spans="1:6" s="8" customFormat="1" ht="15">
      <c r="A36"/>
      <c r="B36" s="28" t="s">
        <v>51</v>
      </c>
      <c r="C36" s="27">
        <f>_xlfn.IFERROR(_XLL.FUNDCHANGE12MONTHSNOMINALD(B36,$C$2),"")</f>
        <v>102.4</v>
      </c>
      <c r="D36" s="32">
        <f>_xlfn.IFERROR(_XLL.FUNDCHANGE12MONTHSPERCENTAGED(B36,$C$2),"")</f>
        <v>0.08185</v>
      </c>
      <c r="E36" s="27">
        <f>_xlfn.IFERROR(_XLL.FUNDCHANGE4WEEKSNOMINALD(B36,$C$2),"")</f>
        <v>89.6</v>
      </c>
      <c r="F36" s="32">
        <f>_xlfn.IFERROR(_XLL.FUNDCHANGE4WEEKSPERCENTAGED(B36,$C$2),"")</f>
        <v>0.0709</v>
      </c>
    </row>
    <row r="37" spans="1:6" s="8" customFormat="1" ht="15">
      <c r="A37"/>
      <c r="B37" s="28" t="s">
        <v>53</v>
      </c>
      <c r="C37" s="27">
        <f>_xlfn.IFERROR(_XLL.FUNDCHANGE12MONTHSNOMINALD(B37,$C$2),"")</f>
        <v>134.1</v>
      </c>
      <c r="D37" s="32">
        <f>_xlfn.IFERROR(_XLL.FUNDCHANGE12MONTHSPERCENTAGED(B37,$C$2),"")</f>
        <v>0.10661</v>
      </c>
      <c r="E37" s="27">
        <f>_xlfn.IFERROR(_XLL.FUNDCHANGE4WEEKSNOMINALD(B37,$C$2),"")</f>
        <v>115.5</v>
      </c>
      <c r="F37" s="32">
        <f>_xlfn.IFERROR(_XLL.FUNDCHANGE4WEEKSPERCENTAGED(B37,$C$2),"")</f>
        <v>0.09048</v>
      </c>
    </row>
    <row r="38" spans="1:6" s="8" customFormat="1" ht="15">
      <c r="A38"/>
      <c r="B38" s="28" t="s">
        <v>55</v>
      </c>
      <c r="C38" s="27">
        <f>_xlfn.IFERROR(_XLL.FUNDCHANGE12MONTHSNOMINALD(B38,$C$2),"")</f>
        <v>-1.9</v>
      </c>
      <c r="D38" s="32">
        <f>_xlfn.IFERROR(_XLL.FUNDCHANGE12MONTHSPERCENTAGED(B38,$C$2),"")</f>
        <v>-0.0018</v>
      </c>
      <c r="E38" s="27">
        <f>_xlfn.IFERROR(_XLL.FUNDCHANGE4WEEKSNOMINALD(B38,$C$2),"")</f>
        <v>-1.9</v>
      </c>
      <c r="F38" s="32">
        <f>_xlfn.IFERROR(_XLL.FUNDCHANGE4WEEKSPERCENTAGED(B38,$C$2),"")</f>
        <v>-0.0018</v>
      </c>
    </row>
    <row r="39" spans="1:6" s="8" customFormat="1" ht="15">
      <c r="A39"/>
      <c r="B39" s="28" t="s">
        <v>46</v>
      </c>
      <c r="C39" s="27">
        <f>_xlfn.IFERROR(_XLL.FUNDCHANGE12MONTHSNOMINALD(B39,$C$2),"")</f>
        <v>38.99</v>
      </c>
      <c r="D39" s="32">
        <f>_xlfn.IFERROR(_XLL.FUNDCHANGE12MONTHSPERCENTAGED(B39,$C$2),"")</f>
        <v>0.39717</v>
      </c>
      <c r="E39" s="27">
        <f>_xlfn.IFERROR(_XLL.FUNDCHANGE4WEEKSNOMINALD(B39,$C$2),"")</f>
        <v>1.419</v>
      </c>
      <c r="F39" s="32">
        <f>_xlfn.IFERROR(_XLL.FUNDCHANGE4WEEKSPERCENTAGED(B39,$C$2),"")</f>
        <v>0.01045</v>
      </c>
    </row>
    <row r="40" spans="1:6" s="8" customFormat="1" ht="15">
      <c r="A40"/>
      <c r="B40" s="28" t="s">
        <v>12</v>
      </c>
      <c r="C40" s="27">
        <f>_xlfn.IFERROR(_XLL.FUNDCHANGE12MONTHSNOMINALD(B40,$C$2),"")</f>
        <v>1.329</v>
      </c>
      <c r="D40" s="32">
        <f>_xlfn.IFERROR(_XLL.FUNDCHANGE12MONTHSPERCENTAGED(B40,$C$2),"")</f>
        <v>0.01329</v>
      </c>
      <c r="E40" s="27">
        <f>_xlfn.IFERROR(_XLL.FUNDCHANGE4WEEKSNOMINALD(B40,$C$2),"")</f>
        <v>0.426</v>
      </c>
      <c r="F40" s="32">
        <f>_xlfn.IFERROR(_XLL.FUNDCHANGE4WEEKSPERCENTAGED(B40,$C$2),"")</f>
        <v>0.00422</v>
      </c>
    </row>
    <row r="41" spans="1:6" s="8" customFormat="1" ht="15">
      <c r="A41"/>
      <c r="B41" s="28" t="s">
        <v>79</v>
      </c>
      <c r="C41" s="27">
        <f>_xlfn.IFERROR(_XLL.FUNDCHANGE12MONTHSNOMINALD(B41,$C$2),"")</f>
      </c>
      <c r="D41" s="32">
        <f>_xlfn.IFERROR(_XLL.FUNDCHANGE12MONTHSPERCENTAGED(B41,$C$2),"")</f>
      </c>
      <c r="E41" s="27">
        <f>_xlfn.IFERROR(_XLL.FUNDCHANGE4WEEKSNOMINALD(B41,$C$2),"")</f>
      </c>
      <c r="F41" s="32">
        <f>_xlfn.IFERROR(_XLL.FUNDCHANGE4WEEKSPERCENTAGED(B41,$C$2),"")</f>
      </c>
    </row>
    <row r="42" spans="1:6" s="8" customFormat="1" ht="15">
      <c r="A42"/>
      <c r="B42" s="28" t="s">
        <v>80</v>
      </c>
      <c r="C42" s="27">
        <f>_xlfn.IFERROR(_XLL.FUNDCHANGE12MONTHSNOMINALD(B42,$C$2),"")</f>
      </c>
      <c r="D42" s="32">
        <f>_xlfn.IFERROR(_XLL.FUNDCHANGE12MONTHSPERCENTAGED(B42,$C$2),"")</f>
      </c>
      <c r="E42" s="27">
        <f>_xlfn.IFERROR(_XLL.FUNDCHANGE4WEEKSNOMINALD(B42,$C$2),"")</f>
      </c>
      <c r="F42" s="32">
        <f>_xlfn.IFERROR(_XLL.FUNDCHANGE4WEEKSPERCENTAGED(B42,$C$2),"")</f>
      </c>
    </row>
    <row r="43" spans="1:6" s="8" customFormat="1" ht="15">
      <c r="A43"/>
      <c r="B43" s="28" t="s">
        <v>81</v>
      </c>
      <c r="C43" s="27">
        <f>_xlfn.IFERROR(_XLL.FUNDCHANGE12MONTHSNOMINALD(B43,$C$2),"")</f>
      </c>
      <c r="D43" s="32">
        <f>_xlfn.IFERROR(_XLL.FUNDCHANGE12MONTHSPERCENTAGED(B43,$C$2),"")</f>
      </c>
      <c r="E43" s="27">
        <f>_xlfn.IFERROR(_XLL.FUNDCHANGE4WEEKSNOMINALD(B43,$C$2),"")</f>
      </c>
      <c r="F43" s="32">
        <f>_xlfn.IFERROR(_XLL.FUNDCHANGE4WEEKSPERCENTAGED(B43,$C$2),"")</f>
      </c>
    </row>
    <row r="44" spans="1:6" s="8" customFormat="1" ht="15">
      <c r="A44"/>
      <c r="B44" s="28" t="s">
        <v>82</v>
      </c>
      <c r="C44" s="27">
        <f>_xlfn.IFERROR(_XLL.FUNDCHANGE12MONTHSNOMINALD(B44,$C$2),"")</f>
      </c>
      <c r="D44" s="32">
        <f>_xlfn.IFERROR(_XLL.FUNDCHANGE12MONTHSPERCENTAGED(B44,$C$2),"")</f>
      </c>
      <c r="E44" s="27">
        <f>_xlfn.IFERROR(_XLL.FUNDCHANGE4WEEKSNOMINALD(B44,$C$2),"")</f>
      </c>
      <c r="F44" s="32">
        <f>_xlfn.IFERROR(_XLL.FUNDCHANGE4WEEKSPERCENTAGED(B44,$C$2),"")</f>
      </c>
    </row>
    <row r="45" spans="1:6" s="8" customFormat="1" ht="15">
      <c r="A45"/>
      <c r="B45" s="28" t="s">
        <v>83</v>
      </c>
      <c r="C45" s="27">
        <f>_xlfn.IFERROR(_XLL.FUNDCHANGE12MONTHSNOMINALD(B45,$C$2),"")</f>
        <v>4.47</v>
      </c>
      <c r="D45" s="32">
        <f>_xlfn.IFERROR(_XLL.FUNDCHANGE12MONTHSPERCENTAGED(B45,$C$2),"")</f>
        <v>0.02406</v>
      </c>
      <c r="E45" s="27">
        <f>_xlfn.IFERROR(_XLL.FUNDCHANGE4WEEKSNOMINALD(B45,$C$2),"")</f>
        <v>4.03</v>
      </c>
      <c r="F45" s="32">
        <f>_xlfn.IFERROR(_XLL.FUNDCHANGE4WEEKSPERCENTAGED(B45,$C$2),"")</f>
        <v>0.02164</v>
      </c>
    </row>
    <row r="46" spans="1:6" s="8" customFormat="1" ht="15">
      <c r="A46"/>
      <c r="B46" s="28" t="s">
        <v>85</v>
      </c>
      <c r="C46" s="27">
        <f>_xlfn.IFERROR(_XLL.FUNDCHANGE12MONTHSNOMINALD(B46,$C$2),"")</f>
        <v>8.01</v>
      </c>
      <c r="D46" s="32">
        <f>_xlfn.IFERROR(_XLL.FUNDCHANGE12MONTHSPERCENTAGED(B46,$C$2),"")</f>
        <v>0.05224</v>
      </c>
      <c r="E46" s="27">
        <f>_xlfn.IFERROR(_XLL.FUNDCHANGE4WEEKSNOMINALD(B46,$C$2),"")</f>
        <v>7.32</v>
      </c>
      <c r="F46" s="32">
        <f>_xlfn.IFERROR(_XLL.FUNDCHANGE4WEEKSPERCENTAGED(B46,$C$2),"")</f>
        <v>0.04752</v>
      </c>
    </row>
    <row r="47" spans="1:6" s="8" customFormat="1" ht="15">
      <c r="A47"/>
      <c r="B47" s="28" t="s">
        <v>87</v>
      </c>
      <c r="C47" s="27">
        <f>_xlfn.IFERROR(_XLL.FUNDCHANGE12MONTHSNOMINALD(B47,$C$2),"")</f>
        <v>0.546</v>
      </c>
      <c r="D47" s="32">
        <f>_xlfn.IFERROR(_XLL.FUNDCHANGE12MONTHSPERCENTAGED(B47,$C$2),"")</f>
        <v>0.04332</v>
      </c>
      <c r="E47" s="27">
        <f>_xlfn.IFERROR(_XLL.FUNDCHANGE4WEEKSNOMINALD(B47,$C$2),"")</f>
        <v>0.026</v>
      </c>
      <c r="F47" s="32">
        <f>_xlfn.IFERROR(_XLL.FUNDCHANGE4WEEKSPERCENTAGED(B47,$C$2),"")</f>
        <v>0.00198</v>
      </c>
    </row>
    <row r="48" spans="1:6" s="8" customFormat="1" ht="15">
      <c r="A48"/>
      <c r="B48" s="28" t="s">
        <v>93</v>
      </c>
      <c r="C48" s="27">
        <f>_xlfn.IFERROR(_XLL.FUNDCHANGE12MONTHSNOMINALD(B48,$C$2),"")</f>
        <v>0.509</v>
      </c>
      <c r="D48" s="32">
        <f>_xlfn.IFERROR(_XLL.FUNDCHANGE12MONTHSPERCENTAGED(B48,$C$2),"")</f>
        <v>0.03885</v>
      </c>
      <c r="E48" s="27">
        <f>_xlfn.IFERROR(_XLL.FUNDCHANGE4WEEKSNOMINALD(B48,$C$2),"")</f>
        <v>0.045</v>
      </c>
      <c r="F48" s="32">
        <f>_xlfn.IFERROR(_XLL.FUNDCHANGE4WEEKSPERCENTAGED(B48,$C$2),"")</f>
        <v>0.00332</v>
      </c>
    </row>
    <row r="49" spans="1:6" s="8" customFormat="1" ht="15">
      <c r="A49"/>
      <c r="B49" s="28" t="s">
        <v>95</v>
      </c>
      <c r="C49" s="27">
        <f>_xlfn.IFERROR(_XLL.FUNDCHANGE12MONTHSNOMINALD(B49,$C$2),"")</f>
        <v>0.877</v>
      </c>
      <c r="D49" s="32">
        <f>_xlfn.IFERROR(_XLL.FUNDCHANGE12MONTHSPERCENTAGED(B49,$C$2),"")</f>
        <v>0.07529</v>
      </c>
      <c r="E49" s="27">
        <f>_xlfn.IFERROR(_XLL.FUNDCHANGE4WEEKSNOMINALD(B49,$C$2),"")</f>
        <v>-0.081</v>
      </c>
      <c r="F49" s="32">
        <f>_xlfn.IFERROR(_XLL.FUNDCHANGE4WEEKSPERCENTAGED(B49,$C$2),"")</f>
        <v>-0.00643</v>
      </c>
    </row>
    <row r="50" spans="1:6" s="8" customFormat="1" ht="15">
      <c r="A50"/>
      <c r="B50" s="28" t="s">
        <v>91</v>
      </c>
      <c r="C50" s="27">
        <f>_xlfn.IFERROR(_XLL.FUNDCHANGE12MONTHSNOMINALD(B50,$C$2),"")</f>
        <v>0.171</v>
      </c>
      <c r="D50" s="32">
        <f>_xlfn.IFERROR(_XLL.FUNDCHANGE12MONTHSPERCENTAGED(B50,$C$2),"")</f>
        <v>0.05345</v>
      </c>
      <c r="E50" s="27">
        <f>_xlfn.IFERROR(_XLL.FUNDCHANGE4WEEKSNOMINALD(B50,$C$2),"")</f>
        <v>0.008</v>
      </c>
      <c r="F50" s="32">
        <f>_xlfn.IFERROR(_XLL.FUNDCHANGE4WEEKSPERCENTAGED(B50,$C$2),"")</f>
        <v>0.00238</v>
      </c>
    </row>
    <row r="51" spans="1:6" s="8" customFormat="1" ht="15">
      <c r="A51"/>
      <c r="B51" s="28" t="s">
        <v>97</v>
      </c>
      <c r="C51" s="27">
        <f>_xlfn.IFERROR(_XLL.FUNDCHANGE12MONTHSNOMINALD(B51,$C$2),"")</f>
        <v>0.501</v>
      </c>
      <c r="D51" s="32">
        <f>_xlfn.IFERROR(_XLL.FUNDCHANGE12MONTHSPERCENTAGED(B51,$C$2),"")</f>
        <v>0.05968</v>
      </c>
      <c r="E51" s="27">
        <f>_xlfn.IFERROR(_XLL.FUNDCHANGE4WEEKSNOMINALD(B51,$C$2),"")</f>
        <v>-0.023</v>
      </c>
      <c r="F51" s="32">
        <f>_xlfn.IFERROR(_XLL.FUNDCHANGE4WEEKSPERCENTAGED(B51,$C$2),"")</f>
        <v>-0.00258</v>
      </c>
    </row>
    <row r="52" spans="1:6" s="8" customFormat="1" ht="15">
      <c r="A52"/>
      <c r="B52" s="28" t="s">
        <v>99</v>
      </c>
      <c r="C52" s="27">
        <f>_xlfn.IFERROR(_XLL.FUNDCHANGE12MONTHSNOMINALD(B52,$C$2),"")</f>
        <v>0.347</v>
      </c>
      <c r="D52" s="32">
        <f>_xlfn.IFERROR(_XLL.FUNDCHANGE12MONTHSPERCENTAGED(B52,$C$2),"")</f>
        <v>0.02994</v>
      </c>
      <c r="E52" s="27">
        <f>_xlfn.IFERROR(_XLL.FUNDCHANGE4WEEKSNOMINALD(B52,$C$2),"")</f>
        <v>0.027</v>
      </c>
      <c r="F52" s="32">
        <f>_xlfn.IFERROR(_XLL.FUNDCHANGE4WEEKSPERCENTAGED(B52,$C$2),"")</f>
        <v>0.00227</v>
      </c>
    </row>
    <row r="53" spans="1:6" s="8" customFormat="1" ht="15">
      <c r="A53"/>
      <c r="B53" s="28" t="s">
        <v>103</v>
      </c>
      <c r="C53" s="27">
        <f>_xlfn.IFERROR(_XLL.FUNDCHANGE12MONTHSNOMINALD(B53,$C$2),"")</f>
        <v>0.53</v>
      </c>
      <c r="D53" s="32">
        <f>_xlfn.IFERROR(_XLL.FUNDCHANGE12MONTHSPERCENTAGED(B53,$C$2),"")</f>
        <v>0.05119</v>
      </c>
      <c r="E53" s="27">
        <f>_xlfn.IFERROR(_XLL.FUNDCHANGE4WEEKSNOMINALD(B53,$C$2),"")</f>
        <v>0.043</v>
      </c>
      <c r="F53" s="32">
        <f>_xlfn.IFERROR(_XLL.FUNDCHANGE4WEEKSPERCENTAGED(B53,$C$2),"")</f>
        <v>0.00397</v>
      </c>
    </row>
    <row r="54" spans="1:6" s="8" customFormat="1" ht="15">
      <c r="A54"/>
      <c r="B54" s="28" t="s">
        <v>105</v>
      </c>
      <c r="C54" s="27">
        <f>_xlfn.IFERROR(_XLL.FUNDCHANGE12MONTHSNOMINALD(B54,$C$2),"")</f>
        <v>11.87</v>
      </c>
      <c r="D54" s="32">
        <f>_xlfn.IFERROR(_XLL.FUNDCHANGE12MONTHSPERCENTAGED(B54,$C$2),"")</f>
        <v>0.01187</v>
      </c>
      <c r="E54" s="27">
        <f>_xlfn.IFERROR(_XLL.FUNDCHANGE4WEEKSNOMINALD(B54,$C$2),"")</f>
        <v>-22.01</v>
      </c>
      <c r="F54" s="32">
        <f>_xlfn.IFERROR(_XLL.FUNDCHANGE4WEEKSPERCENTAGED(B54,$C$2),"")</f>
        <v>-0.02129</v>
      </c>
    </row>
    <row r="55" spans="1:6" s="8" customFormat="1" ht="15">
      <c r="A55"/>
      <c r="B55" s="28" t="s">
        <v>71</v>
      </c>
      <c r="C55" s="27">
        <f>_xlfn.IFERROR(_XLL.FUNDCHANGE12MONTHSNOMINALD(B55,$C$2),"")</f>
        <v>15.78433</v>
      </c>
      <c r="D55" s="32">
        <f>_xlfn.IFERROR(_XLL.FUNDCHANGE12MONTHSPERCENTAGED(B55,$C$2),"")</f>
        <v>0.05127</v>
      </c>
      <c r="E55" s="27">
        <f>_xlfn.IFERROR(_XLL.FUNDCHANGE4WEEKSNOMINALD(B55,$C$2),"")</f>
        <v>0.1019</v>
      </c>
      <c r="F55" s="32">
        <f>_xlfn.IFERROR(_XLL.FUNDCHANGE4WEEKSPERCENTAGED(B55,$C$2),"")</f>
        <v>0.00031</v>
      </c>
    </row>
    <row r="56" spans="1:6" s="8" customFormat="1" ht="15">
      <c r="A56"/>
      <c r="B56" s="28" t="s">
        <v>73</v>
      </c>
      <c r="C56" s="27">
        <f>_xlfn.IFERROR(_XLL.FUNDCHANGE12MONTHSNOMINALD(B56,$C$2),"")</f>
        <v>0.06027</v>
      </c>
      <c r="D56" s="32">
        <f>_xlfn.IFERROR(_XLL.FUNDCHANGE12MONTHSPERCENTAGED(B56,$C$2),"")</f>
        <v>0.00551</v>
      </c>
      <c r="E56" s="27">
        <f>_xlfn.IFERROR(_XLL.FUNDCHANGE4WEEKSNOMINALD(B56,$C$2),"")</f>
        <v>0.15989</v>
      </c>
      <c r="F56" s="32">
        <f>_xlfn.IFERROR(_XLL.FUNDCHANGE4WEEKSPERCENTAGED(B56,$C$2),"")</f>
        <v>0.01476</v>
      </c>
    </row>
    <row r="57" spans="1:6" s="8" customFormat="1" ht="15">
      <c r="A57"/>
      <c r="B57" s="28" t="s">
        <v>74</v>
      </c>
      <c r="C57" s="27">
        <f>_xlfn.IFERROR(_XLL.FUNDCHANGE12MONTHSNOMINALD(B57,$C$2),"")</f>
        <v>3.22159</v>
      </c>
      <c r="D57" s="32">
        <f>_xlfn.IFERROR(_XLL.FUNDCHANGE12MONTHSPERCENTAGED(B57,$C$2),"")</f>
        <v>0.328</v>
      </c>
      <c r="E57" s="27">
        <f>_xlfn.IFERROR(_XLL.FUNDCHANGE4WEEKSNOMINALD(B57,$C$2),"")</f>
        <v>-0.20328</v>
      </c>
      <c r="F57" s="32">
        <f>_xlfn.IFERROR(_XLL.FUNDCHANGE4WEEKSPERCENTAGED(B57,$C$2),"")</f>
        <v>-0.01535</v>
      </c>
    </row>
    <row r="58" spans="1:6" s="8" customFormat="1" ht="15">
      <c r="A58"/>
      <c r="B58" s="28" t="s">
        <v>75</v>
      </c>
      <c r="C58" s="27">
        <f>_xlfn.IFERROR(_XLL.FUNDCHANGE12MONTHSNOMINALD(B58,$C$2),"")</f>
        <v>0.1383</v>
      </c>
      <c r="D58" s="32">
        <f>_xlfn.IFERROR(_XLL.FUNDCHANGE12MONTHSPERCENTAGED(B58,$C$2),"")</f>
        <v>0.04364</v>
      </c>
      <c r="E58" s="27">
        <f>_xlfn.IFERROR(_XLL.FUNDCHANGE4WEEKSNOMINALD(B58,$C$2),"")</f>
        <v>0.00469</v>
      </c>
      <c r="F58" s="32">
        <f>_xlfn.IFERROR(_XLL.FUNDCHANGE4WEEKSPERCENTAGED(B58,$C$2),"")</f>
        <v>0.00142</v>
      </c>
    </row>
    <row r="59" spans="1:6" s="8" customFormat="1" ht="15">
      <c r="A59"/>
      <c r="B59" s="28" t="s">
        <v>76</v>
      </c>
      <c r="C59" s="27">
        <f>_xlfn.IFERROR(_XLL.FUNDCHANGE12MONTHSNOMINALD(B59,$C$2),"")</f>
        <v>0.67825</v>
      </c>
      <c r="D59" s="32">
        <f>_xlfn.IFERROR(_XLL.FUNDCHANGE12MONTHSPERCENTAGED(B59,$C$2),"")</f>
        <v>0.0528</v>
      </c>
      <c r="E59" s="27">
        <f>_xlfn.IFERROR(_XLL.FUNDCHANGE4WEEKSNOMINALD(B59,$C$2),"")</f>
        <v>0.05415</v>
      </c>
      <c r="F59" s="32">
        <f>_xlfn.IFERROR(_XLL.FUNDCHANGE4WEEKSPERCENTAGED(B59,$C$2),"")</f>
        <v>0.00402</v>
      </c>
    </row>
    <row r="60" spans="1:6" s="8" customFormat="1" ht="15">
      <c r="A60"/>
      <c r="B60" s="28" t="s">
        <v>77</v>
      </c>
      <c r="C60" s="27">
        <f>_xlfn.IFERROR(_XLL.FUNDCHANGE12MONTHSNOMINALD(B60,$C$2),"")</f>
        <v>0.60173</v>
      </c>
      <c r="D60" s="32">
        <f>_xlfn.IFERROR(_XLL.FUNDCHANGE12MONTHSPERCENTAGED(B60,$C$2),"")</f>
        <v>0.05619</v>
      </c>
      <c r="E60" s="27">
        <f>_xlfn.IFERROR(_XLL.FUNDCHANGE4WEEKSNOMINALD(B60,$C$2),"")</f>
        <v>-0.0015</v>
      </c>
      <c r="F60" s="32">
        <f>_xlfn.IFERROR(_XLL.FUNDCHANGE4WEEKSPERCENTAGED(B60,$C$2),"")</f>
        <v>-0.00013</v>
      </c>
    </row>
    <row r="61" spans="1:6" s="8" customFormat="1" ht="15">
      <c r="A61"/>
      <c r="B61" s="28" t="s">
        <v>78</v>
      </c>
      <c r="C61" s="27">
        <f>_xlfn.IFERROR(_XLL.FUNDCHANGE12MONTHSNOMINALD(B61,$C$2),"")</f>
        <v>0.16543</v>
      </c>
      <c r="D61" s="32">
        <f>_xlfn.IFERROR(_XLL.FUNDCHANGE12MONTHSPERCENTAGED(B61,$C$2),"")</f>
        <v>0.09203</v>
      </c>
      <c r="E61" s="27">
        <f>_xlfn.IFERROR(_XLL.FUNDCHANGE4WEEKSNOMINALD(B61,$C$2),"")</f>
        <v>0.0074</v>
      </c>
      <c r="F61" s="32">
        <f>_xlfn.IFERROR(_XLL.FUNDCHANGE4WEEKSPERCENTAGED(B61,$C$2),"")</f>
        <v>0.00378</v>
      </c>
    </row>
    <row r="62" spans="1:6" s="8" customFormat="1" ht="15">
      <c r="A62"/>
      <c r="B62" s="28" t="s">
        <v>107</v>
      </c>
      <c r="C62" s="27">
        <f>_xlfn.IFERROR(_XLL.FUNDCHANGE12MONTHSNOMINALD(B62,$C$2),"")</f>
      </c>
      <c r="D62" s="32">
        <f>_xlfn.IFERROR(_XLL.FUNDCHANGE12MONTHSPERCENTAGED(B62,$C$2),"")</f>
      </c>
      <c r="E62" s="27">
        <f>_xlfn.IFERROR(_XLL.FUNDCHANGE4WEEKSNOMINALD(B62,$C$2),"")</f>
      </c>
      <c r="F62" s="32">
        <f>_xlfn.IFERROR(_XLL.FUNDCHANGE4WEEKSPERCENTAGED(B62,$C$2),"")</f>
      </c>
    </row>
    <row r="63" spans="1:6" s="8" customFormat="1" ht="15">
      <c r="A63"/>
      <c r="B63" s="28">
        <v>61</v>
      </c>
      <c r="C63" s="27">
        <f>_xlfn.IFERROR(_XLL.FUNDCHANGE12MONTHSNOMINALD(B63,$C$2),"")</f>
        <v>3.0664</v>
      </c>
      <c r="D63" s="32">
        <f>_xlfn.IFERROR(_XLL.FUNDCHANGE12MONTHSPERCENTAGED(B63,$C$2),"")</f>
        <v>0.19667</v>
      </c>
      <c r="E63" s="27">
        <f>_xlfn.IFERROR(_XLL.FUNDCHANGE4WEEKSNOMINALD(B63,$C$2),"")</f>
        <v>0.6464</v>
      </c>
      <c r="F63" s="32">
        <f>_xlfn.IFERROR(_XLL.FUNDCHANGE4WEEKSPERCENTAGED(B63,$C$2),"")</f>
        <v>0.03589</v>
      </c>
    </row>
    <row r="64" spans="1:6" s="8" customFormat="1" ht="15">
      <c r="A64"/>
      <c r="B64" s="28">
        <v>62</v>
      </c>
      <c r="C64" s="27">
        <f>_xlfn.IFERROR(_XLL.FUNDCHANGE12MONTHSNOMINALD(B64,$C$2),"")</f>
        <v>2.7397</v>
      </c>
      <c r="D64" s="32">
        <f>_xlfn.IFERROR(_XLL.FUNDCHANGE12MONTHSPERCENTAGED(B64,$C$2),"")</f>
        <v>0.1813</v>
      </c>
      <c r="E64" s="27">
        <f>_xlfn.IFERROR(_XLL.FUNDCHANGE4WEEKSNOMINALD(B64,$C$2),"")</f>
        <v>0.6226</v>
      </c>
      <c r="F64" s="32">
        <f>_xlfn.IFERROR(_XLL.FUNDCHANGE4WEEKSPERCENTAGED(B64,$C$2),"")</f>
        <v>0.03614</v>
      </c>
    </row>
    <row r="65" spans="1:6" s="8" customFormat="1" ht="15">
      <c r="A65"/>
      <c r="B65" s="28">
        <v>60</v>
      </c>
      <c r="C65" s="27">
        <f>_xlfn.IFERROR(_XLL.FUNDCHANGE12MONTHSNOMINALD(B65,$C$2),"")</f>
        <v>2.484</v>
      </c>
      <c r="D65" s="32">
        <f>_xlfn.IFERROR(_XLL.FUNDCHANGE12MONTHSPERCENTAGED(B65,$C$2),"")</f>
        <v>0.1746</v>
      </c>
      <c r="E65" s="27">
        <f>_xlfn.IFERROR(_XLL.FUNDCHANGE4WEEKSNOMINALD(B65,$C$2),"")</f>
        <v>0.4496</v>
      </c>
      <c r="F65" s="32">
        <f>_xlfn.IFERROR(_XLL.FUNDCHANGE4WEEKSPERCENTAGED(B65,$C$2),"")</f>
        <v>0.02765</v>
      </c>
    </row>
    <row r="66" spans="1:6" s="8" customFormat="1" ht="15">
      <c r="A66"/>
      <c r="B66" s="28">
        <v>5</v>
      </c>
      <c r="C66" s="27">
        <f>_xlfn.IFERROR(_XLL.FUNDCHANGE12MONTHSNOMINALD(B66,$C$2),"")</f>
        <v>448.2</v>
      </c>
      <c r="D66" s="32">
        <f>_xlfn.IFERROR(_XLL.FUNDCHANGE12MONTHSPERCENTAGED(B66,$C$2),"")</f>
        <v>0.04972</v>
      </c>
      <c r="E66" s="27">
        <f>_xlfn.IFERROR(_XLL.FUNDCHANGE4WEEKSNOMINALD(B66,$C$2),"")</f>
        <v>20.36</v>
      </c>
      <c r="F66" s="32">
        <f>_xlfn.IFERROR(_XLL.FUNDCHANGE4WEEKSPERCENTAGED(B66,$C$2),"")</f>
        <v>0.00216</v>
      </c>
    </row>
    <row r="67" spans="1:6" s="8" customFormat="1" ht="15">
      <c r="A67"/>
      <c r="B67" s="28">
        <v>7</v>
      </c>
      <c r="C67" s="27">
        <f>_xlfn.IFERROR(_XLL.FUNDCHANGE12MONTHSNOMINALD(B67,$C$2),"")</f>
        <v>217.85</v>
      </c>
      <c r="D67" s="32">
        <f>_xlfn.IFERROR(_XLL.FUNDCHANGE12MONTHSPERCENTAGED(B67,$C$2),"")</f>
        <v>0.04676</v>
      </c>
      <c r="E67" s="27">
        <f>_xlfn.IFERROR(_XLL.FUNDCHANGE4WEEKSNOMINALD(B67,$C$2),"")</f>
        <v>8.96</v>
      </c>
      <c r="F67" s="32">
        <f>_xlfn.IFERROR(_XLL.FUNDCHANGE4WEEKSPERCENTAGED(B67,$C$2),"")</f>
        <v>0.00184</v>
      </c>
    </row>
    <row r="68" spans="1:6" s="8" customFormat="1" ht="15">
      <c r="A68"/>
      <c r="B68" s="28" t="s">
        <v>113</v>
      </c>
      <c r="C68" s="27">
        <f>_xlfn.IFERROR(_XLL.FUNDCHANGE12MONTHSNOMINALD(B68,$C$2),"")</f>
        <v>66.68</v>
      </c>
      <c r="D68" s="32">
        <f>_xlfn.IFERROR(_XLL.FUNDCHANGE12MONTHSPERCENTAGED(B68,$C$2),"")</f>
        <v>0.04956</v>
      </c>
      <c r="E68" s="27">
        <f>_xlfn.IFERROR(_XLL.FUNDCHANGE4WEEKSNOMINALD(B68,$C$2),"")</f>
        <v>4.21</v>
      </c>
      <c r="F68" s="32">
        <f>_xlfn.IFERROR(_XLL.FUNDCHANGE4WEEKSPERCENTAGED(B68,$C$2),"")</f>
        <v>0.00299</v>
      </c>
    </row>
    <row r="69" spans="1:6" s="8" customFormat="1" ht="15">
      <c r="A69"/>
      <c r="B69" s="28" t="s">
        <v>119</v>
      </c>
      <c r="C69" s="27">
        <f>_xlfn.IFERROR(_XLL.FUNDCHANGE12MONTHSNOMINALD(B69,$C$2),"")</f>
        <v>96.75</v>
      </c>
      <c r="D69" s="32">
        <f>_xlfn.IFERROR(_XLL.FUNDCHANGE12MONTHSPERCENTAGED(B69,$C$2),"")</f>
        <v>0.0847</v>
      </c>
      <c r="E69" s="27">
        <f>_xlfn.IFERROR(_XLL.FUNDCHANGE4WEEKSNOMINALD(B69,$C$2),"")</f>
        <v>4.42</v>
      </c>
      <c r="F69" s="32">
        <f>_xlfn.IFERROR(_XLL.FUNDCHANGE4WEEKSPERCENTAGED(B69,$C$2),"")</f>
        <v>0.00358</v>
      </c>
    </row>
    <row r="70" spans="1:6" s="8" customFormat="1" ht="15">
      <c r="A70"/>
      <c r="B70" s="28" t="s">
        <v>121</v>
      </c>
      <c r="C70" s="27">
        <f>_xlfn.IFERROR(_XLL.FUNDCHANGE12MONTHSNOMINALD(B70,$C$2),"")</f>
        <v>135.53</v>
      </c>
      <c r="D70" s="32">
        <f>_xlfn.IFERROR(_XLL.FUNDCHANGE12MONTHSPERCENTAGED(B70,$C$2),"")</f>
        <v>0.1099</v>
      </c>
      <c r="E70" s="27">
        <f>_xlfn.IFERROR(_XLL.FUNDCHANGE4WEEKSNOMINALD(B70,$C$2),"")</f>
        <v>0.9</v>
      </c>
      <c r="F70" s="32">
        <f>_xlfn.IFERROR(_XLL.FUNDCHANGE4WEEKSPERCENTAGED(B70,$C$2),"")</f>
        <v>0.00066</v>
      </c>
    </row>
    <row r="71" spans="1:6" s="8" customFormat="1" ht="15">
      <c r="A71"/>
      <c r="B71" s="28">
        <v>6</v>
      </c>
      <c r="C71" s="27">
        <f>_xlfn.IFERROR(_XLL.FUNDCHANGE12MONTHSNOMINALD(B71,$C$2),"")</f>
        <v>395.97</v>
      </c>
      <c r="D71" s="32">
        <f>_xlfn.IFERROR(_XLL.FUNDCHANGE12MONTHSPERCENTAGED(B71,$C$2),"")</f>
        <v>0.33593</v>
      </c>
      <c r="E71" s="27">
        <f>_xlfn.IFERROR(_XLL.FUNDCHANGE4WEEKSNOMINALD(B71,$C$2),"")</f>
        <v>-34.32</v>
      </c>
      <c r="F71" s="32">
        <f>_xlfn.IFERROR(_XLL.FUNDCHANGE4WEEKSPERCENTAGED(B71,$C$2),"")</f>
        <v>-0.02133</v>
      </c>
    </row>
    <row r="72" spans="1:6" s="8" customFormat="1" ht="15">
      <c r="A72"/>
      <c r="B72" s="28" t="s">
        <v>124</v>
      </c>
      <c r="C72" s="27">
        <f>_xlfn.IFERROR(_XLL.FUNDCHANGE12MONTHSNOMINALD(B72,$C$2),"")</f>
        <v>504.33</v>
      </c>
      <c r="D72" s="32">
        <f>_xlfn.IFERROR(_XLL.FUNDCHANGE12MONTHSPERCENTAGED(B72,$C$2),"")</f>
        <v>0.32996</v>
      </c>
      <c r="E72" s="27">
        <f>_xlfn.IFERROR(_XLL.FUNDCHANGE4WEEKSNOMINALD(B72,$C$2),"")</f>
        <v>73.69</v>
      </c>
      <c r="F72" s="32">
        <f>_xlfn.IFERROR(_XLL.FUNDCHANGE4WEEKSPERCENTAGED(B72,$C$2),"")</f>
        <v>0.03761</v>
      </c>
    </row>
    <row r="73" spans="1:6" s="8" customFormat="1" ht="15">
      <c r="A73"/>
      <c r="B73" s="28" t="s">
        <v>126</v>
      </c>
      <c r="C73" s="27">
        <f>_xlfn.IFERROR(_XLL.FUNDCHANGE12MONTHSNOMINALD(B73,$C$2),"")</f>
        <v>1.07</v>
      </c>
      <c r="D73" s="32">
        <f>_xlfn.IFERROR(_XLL.FUNDCHANGE12MONTHSPERCENTAGED(B73,$C$2),"")</f>
        <v>0.1482</v>
      </c>
      <c r="E73" s="27">
        <f>_xlfn.IFERROR(_XLL.FUNDCHANGE4WEEKSNOMINALD(B73,$C$2),"")</f>
        <v>0.14</v>
      </c>
      <c r="F73" s="32">
        <f>_xlfn.IFERROR(_XLL.FUNDCHANGE4WEEKSPERCENTAGED(B73,$C$2),"")</f>
        <v>0.01718</v>
      </c>
    </row>
    <row r="74" spans="1:6" s="8" customFormat="1" ht="15">
      <c r="A74"/>
      <c r="B74" s="28" t="s">
        <v>128</v>
      </c>
      <c r="C74" s="27">
        <f>_xlfn.IFERROR(_XLL.FUNDCHANGE12MONTHSNOMINALD(B74,$C$2),"")</f>
        <v>140.83</v>
      </c>
      <c r="D74" s="32">
        <f>_xlfn.IFERROR(_XLL.FUNDCHANGE12MONTHSPERCENTAGED(B74,$C$2),"")</f>
        <v>0.13015</v>
      </c>
      <c r="E74" s="27">
        <f>_xlfn.IFERROR(_XLL.FUNDCHANGE4WEEKSNOMINALD(B74,$C$2),"")</f>
        <v>3.01</v>
      </c>
      <c r="F74" s="32">
        <f>_xlfn.IFERROR(_XLL.FUNDCHANGE4WEEKSPERCENTAGED(B74,$C$2),"")</f>
        <v>0.00247</v>
      </c>
    </row>
    <row r="75" spans="1:6" s="8" customFormat="1" ht="15">
      <c r="A75"/>
      <c r="B75" s="28" t="s">
        <v>130</v>
      </c>
      <c r="C75" s="27">
        <f>_xlfn.IFERROR(_XLL.FUNDCHANGE12MONTHSNOMINALD(B75,$C$2),"")</f>
        <v>4055.59</v>
      </c>
      <c r="D75" s="32">
        <f>_xlfn.IFERROR(_XLL.FUNDCHANGE12MONTHSPERCENTAGED(B75,$C$2),"")</f>
        <v>0.19526</v>
      </c>
      <c r="E75" s="27">
        <f>_xlfn.IFERROR(_XLL.FUNDCHANGE4WEEKSNOMINALD(B75,$C$2),"")</f>
        <v>990.04</v>
      </c>
      <c r="F75" s="32">
        <f>_xlfn.IFERROR(_XLL.FUNDCHANGE4WEEKSPERCENTAGED(B75,$C$2),"")</f>
        <v>0.04154</v>
      </c>
    </row>
    <row r="76" spans="1:6" s="8" customFormat="1" ht="15">
      <c r="A76"/>
      <c r="B76" s="28" t="s">
        <v>132</v>
      </c>
      <c r="C76" s="27">
        <f>_xlfn.IFERROR(_XLL.FUNDCHANGE12MONTHSNOMINALD(B76,$C$2),"")</f>
        <v>5250.68</v>
      </c>
      <c r="D76" s="32">
        <f>_xlfn.IFERROR(_XLL.FUNDCHANGE12MONTHSPERCENTAGED(B76,$C$2),"")</f>
        <v>0.2898</v>
      </c>
      <c r="E76" s="27">
        <f>_xlfn.IFERROR(_XLL.FUNDCHANGE4WEEKSNOMINALD(B76,$C$2),"")</f>
        <v>587.42</v>
      </c>
      <c r="F76" s="32">
        <f>_xlfn.IFERROR(_XLL.FUNDCHANGE4WEEKSPERCENTAGED(B76,$C$2),"")</f>
        <v>0.02578</v>
      </c>
    </row>
    <row r="77" spans="1:6" s="8" customFormat="1" ht="15">
      <c r="A77"/>
      <c r="B77" s="28" t="s">
        <v>134</v>
      </c>
      <c r="C77" s="27">
        <f>_xlfn.IFERROR(_XLL.FUNDCHANGE12MONTHSNOMINALD(B77,$C$2),"")</f>
        <v>226.94</v>
      </c>
      <c r="D77" s="32">
        <f>_xlfn.IFERROR(_XLL.FUNDCHANGE12MONTHSPERCENTAGED(B77,$C$2),"")</f>
        <v>0.17745</v>
      </c>
      <c r="E77" s="27">
        <f>_xlfn.IFERROR(_XLL.FUNDCHANGE4WEEKSNOMINALD(B77,$C$2),"")</f>
        <v>0.91</v>
      </c>
      <c r="F77" s="32">
        <f>_xlfn.IFERROR(_XLL.FUNDCHANGE4WEEKSPERCENTAGED(B77,$C$2),"")</f>
        <v>0.0006</v>
      </c>
    </row>
    <row r="78" spans="1:6" s="8" customFormat="1" ht="15">
      <c r="A78"/>
      <c r="B78" s="28" t="s">
        <v>136</v>
      </c>
      <c r="C78" s="27">
        <f>_xlfn.IFERROR(_XLL.FUNDCHANGE12MONTHSNOMINALD(B78,$C$2),"")</f>
        <v>97.74</v>
      </c>
      <c r="D78" s="32">
        <f>_xlfn.IFERROR(_XLL.FUNDCHANGE12MONTHSPERCENTAGED(B78,$C$2),"")</f>
        <v>0.09284</v>
      </c>
      <c r="E78" s="27">
        <f>_xlfn.IFERROR(_XLL.FUNDCHANGE4WEEKSNOMINALD(B78,$C$2),"")</f>
        <v>5.28</v>
      </c>
      <c r="F78" s="32">
        <f>_xlfn.IFERROR(_XLL.FUNDCHANGE4WEEKSPERCENTAGED(B78,$C$2),"")</f>
        <v>0.00461</v>
      </c>
    </row>
    <row r="79" spans="1:6" s="8" customFormat="1" ht="15">
      <c r="A79"/>
      <c r="B79" s="28" t="s">
        <v>142</v>
      </c>
      <c r="C79" s="27">
        <f>_xlfn.IFERROR(_XLL.FUNDCHANGE12MONTHSNOMINALD(B79,$C$2),"")</f>
        <v>572.87</v>
      </c>
      <c r="D79" s="32">
        <f>_xlfn.IFERROR(_XLL.FUNDCHANGE12MONTHSPERCENTAGED(B79,$C$2),"")</f>
        <v>0.59601</v>
      </c>
      <c r="E79" s="27">
        <f>_xlfn.IFERROR(_XLL.FUNDCHANGE4WEEKSNOMINALD(B79,$C$2),"")</f>
        <v>-2.15</v>
      </c>
      <c r="F79" s="32">
        <f>_xlfn.IFERROR(_XLL.FUNDCHANGE4WEEKSPERCENTAGED(B79,$C$2),"")</f>
        <v>-0.0014</v>
      </c>
    </row>
    <row r="80" spans="1:6" s="8" customFormat="1" ht="15">
      <c r="A80"/>
      <c r="B80" s="28" t="s">
        <v>117</v>
      </c>
      <c r="C80" s="27">
        <f>_xlfn.IFERROR(_XLL.FUNDCHANGE12MONTHSNOMINALD(B80,$C$2),"")</f>
        <v>7.455</v>
      </c>
      <c r="D80" s="32">
        <f>_xlfn.IFERROR(_XLL.FUNDCHANGE12MONTHSPERCENTAGED(B80,$C$2),"")</f>
        <v>0.05076</v>
      </c>
      <c r="E80" s="27">
        <f>_xlfn.IFERROR(_XLL.FUNDCHANGE4WEEKSNOMINALD(B80,$C$2),"")</f>
        <v>0.947</v>
      </c>
      <c r="F80" s="32">
        <f>_xlfn.IFERROR(_XLL.FUNDCHANGE4WEEKSPERCENTAGED(B80,$C$2),"")</f>
        <v>0.00617</v>
      </c>
    </row>
    <row r="81" spans="1:6" s="8" customFormat="1" ht="15">
      <c r="A81"/>
      <c r="B81" s="28" t="s">
        <v>115</v>
      </c>
      <c r="C81" s="27">
        <f>_xlfn.IFERROR(_XLL.FUNDCHANGE12MONTHSNOMINALD(B81,$C$2),"")</f>
        <v>5.655</v>
      </c>
      <c r="D81" s="32">
        <f>_xlfn.IFERROR(_XLL.FUNDCHANGE12MONTHSPERCENTAGED(B81,$C$2),"")</f>
        <v>0.04702</v>
      </c>
      <c r="E81" s="27">
        <f>_xlfn.IFERROR(_XLL.FUNDCHANGE4WEEKSNOMINALD(B81,$C$2),"")</f>
        <v>1.072</v>
      </c>
      <c r="F81" s="32">
        <f>_xlfn.IFERROR(_XLL.FUNDCHANGE4WEEKSPERCENTAGED(B81,$C$2),"")</f>
        <v>0.00859</v>
      </c>
    </row>
    <row r="82" spans="1:6" s="8" customFormat="1" ht="15">
      <c r="A82"/>
      <c r="B82" s="28" t="s">
        <v>138</v>
      </c>
      <c r="C82" s="27">
        <f>_xlfn.IFERROR(_XLL.FUNDCHANGE12MONTHSNOMINALD(B82,$C$2),"")</f>
        <v>4.489</v>
      </c>
      <c r="D82" s="32">
        <f>_xlfn.IFERROR(_XLL.FUNDCHANGE12MONTHSPERCENTAGED(B82,$C$2),"")</f>
        <v>0.03802</v>
      </c>
      <c r="E82" s="27">
        <f>_xlfn.IFERROR(_XLL.FUNDCHANGE4WEEKSNOMINALD(B82,$C$2),"")</f>
        <v>0.703</v>
      </c>
      <c r="F82" s="32">
        <f>_xlfn.IFERROR(_XLL.FUNDCHANGE4WEEKSPERCENTAGED(B82,$C$2),"")</f>
        <v>0.00577</v>
      </c>
    </row>
    <row r="83" spans="1:6" s="8" customFormat="1" ht="15">
      <c r="A83"/>
      <c r="B83" s="31" t="s">
        <v>140</v>
      </c>
      <c r="C83" s="27">
        <f>_xlfn.IFERROR(_XLL.FUNDCHANGE12MONTHSNOMINALD(B83,$C$2),"")</f>
        <v>4.507</v>
      </c>
      <c r="D83" s="32">
        <f>_xlfn.IFERROR(_XLL.FUNDCHANGE12MONTHSPERCENTAGED(B83,$C$2),"")</f>
        <v>0.03788</v>
      </c>
      <c r="E83" s="27">
        <f>_xlfn.IFERROR(_XLL.FUNDCHANGE4WEEKSNOMINALD(B83,$C$2),"")</f>
        <v>0.297</v>
      </c>
      <c r="F83" s="32">
        <f>_xlfn.IFERROR(_XLL.FUNDCHANGE4WEEKSPERCENTAGED(B83,$C$2),"")</f>
        <v>0.00241</v>
      </c>
    </row>
    <row r="84" s="8" customFormat="1" ht="15">
      <c r="D84" s="46"/>
    </row>
    <row r="85" s="8" customFormat="1" ht="15">
      <c r="D85" s="46"/>
    </row>
    <row r="86" s="8" customFormat="1" ht="15">
      <c r="D86" s="46"/>
    </row>
    <row r="87" s="8" customFormat="1" ht="15">
      <c r="D87" s="46"/>
    </row>
    <row r="88" s="8" customFormat="1" ht="15">
      <c r="D88" s="46"/>
    </row>
    <row r="89" s="8" customFormat="1" ht="15">
      <c r="D89" s="46"/>
    </row>
    <row r="90" s="8" customFormat="1" ht="15">
      <c r="D90" s="46"/>
    </row>
    <row r="91" s="8" customFormat="1" ht="15">
      <c r="D91" s="46"/>
    </row>
    <row r="92" s="8" customFormat="1" ht="15">
      <c r="D92" s="46"/>
    </row>
    <row r="93" s="8" customFormat="1" ht="15">
      <c r="D93" s="46"/>
    </row>
    <row r="94" s="8" customFormat="1" ht="15">
      <c r="D94" s="46"/>
    </row>
    <row r="95" s="8" customFormat="1" ht="15">
      <c r="D95" s="46"/>
    </row>
    <row r="96" s="8" customFormat="1" ht="15">
      <c r="D96" s="46"/>
    </row>
    <row r="97" s="8" customFormat="1" ht="15">
      <c r="D97" s="46"/>
    </row>
    <row r="98" s="8" customFormat="1" ht="15">
      <c r="D98" s="46"/>
    </row>
    <row r="99" s="8" customFormat="1" ht="15">
      <c r="D99" s="46"/>
    </row>
    <row r="100" s="8" customFormat="1" ht="15">
      <c r="D100" s="46"/>
    </row>
    <row r="101" s="8" customFormat="1" ht="15">
      <c r="D101" s="46"/>
    </row>
    <row r="102" s="8" customFormat="1" ht="15">
      <c r="D102" s="46"/>
    </row>
    <row r="103" s="8" customFormat="1" ht="15">
      <c r="D103" s="46"/>
    </row>
    <row r="104" s="8" customFormat="1" ht="15">
      <c r="D104" s="46"/>
    </row>
    <row r="105" s="8" customFormat="1" ht="15">
      <c r="D105" s="46"/>
    </row>
    <row r="106" s="8" customFormat="1" ht="15">
      <c r="D106" s="46"/>
    </row>
    <row r="107" s="8" customFormat="1" ht="15">
      <c r="D107" s="46"/>
    </row>
    <row r="108" s="8" customFormat="1" ht="15">
      <c r="D108" s="46"/>
    </row>
    <row r="109" s="8" customFormat="1" ht="15">
      <c r="D109" s="46"/>
    </row>
    <row r="110" s="8" customFormat="1" ht="15">
      <c r="D110" s="46"/>
    </row>
    <row r="111" s="8" customFormat="1" ht="15">
      <c r="D111" s="46"/>
    </row>
    <row r="112" s="8" customFormat="1" ht="15">
      <c r="D112" s="46"/>
    </row>
    <row r="113" s="8" customFormat="1" ht="15">
      <c r="D113" s="46"/>
    </row>
    <row r="114" s="8" customFormat="1" ht="15">
      <c r="D114" s="46"/>
    </row>
    <row r="115" s="8" customFormat="1" ht="15">
      <c r="D115" s="46"/>
    </row>
    <row r="116" s="8" customFormat="1" ht="15">
      <c r="D116" s="46"/>
    </row>
    <row r="117" s="8" customFormat="1" ht="15">
      <c r="D117" s="46"/>
    </row>
    <row r="118" s="8" customFormat="1" ht="15">
      <c r="D118" s="46"/>
    </row>
    <row r="119" s="8" customFormat="1" ht="15">
      <c r="D119" s="46"/>
    </row>
    <row r="120" s="8" customFormat="1" ht="15">
      <c r="D120" s="46"/>
    </row>
    <row r="121" s="8" customFormat="1" ht="15">
      <c r="D121" s="46"/>
    </row>
    <row r="122" s="8" customFormat="1" ht="15">
      <c r="D122" s="46"/>
    </row>
    <row r="123" s="8" customFormat="1" ht="15">
      <c r="D123" s="46"/>
    </row>
    <row r="124" s="8" customFormat="1" ht="15">
      <c r="D124" s="46"/>
    </row>
    <row r="125" s="8" customFormat="1" ht="15">
      <c r="D125" s="46"/>
    </row>
    <row r="126" s="8" customFormat="1" ht="15">
      <c r="D126" s="46"/>
    </row>
    <row r="127" s="8" customFormat="1" ht="15">
      <c r="D127" s="46"/>
    </row>
    <row r="128" s="8" customFormat="1" ht="15">
      <c r="D128" s="46"/>
    </row>
    <row r="129" s="8" customFormat="1" ht="15">
      <c r="D129" s="46"/>
    </row>
    <row r="130" s="8" customFormat="1" ht="15">
      <c r="D130" s="46"/>
    </row>
    <row r="131" s="8" customFormat="1" ht="15">
      <c r="D131" s="46"/>
    </row>
    <row r="132" s="8" customFormat="1" ht="15">
      <c r="D132" s="46"/>
    </row>
    <row r="133" s="8" customFormat="1" ht="15">
      <c r="D133" s="46"/>
    </row>
    <row r="134" s="8" customFormat="1" ht="15">
      <c r="D134" s="46"/>
    </row>
    <row r="135" s="8" customFormat="1" ht="15">
      <c r="D135" s="46"/>
    </row>
    <row r="136" s="8" customFormat="1" ht="15">
      <c r="D136" s="46"/>
    </row>
    <row r="137" s="8" customFormat="1" ht="15">
      <c r="D137" s="46"/>
    </row>
    <row r="138" s="8" customFormat="1" ht="15">
      <c r="D138" s="46"/>
    </row>
    <row r="139" s="8" customFormat="1" ht="15">
      <c r="D139" s="46"/>
    </row>
    <row r="140" s="8" customFormat="1" ht="15">
      <c r="D140" s="46"/>
    </row>
    <row r="141" s="8" customFormat="1" ht="15">
      <c r="D141" s="46"/>
    </row>
    <row r="142" s="8" customFormat="1" ht="15">
      <c r="D142" s="46"/>
    </row>
    <row r="143" s="8" customFormat="1" ht="15">
      <c r="D143" s="46"/>
    </row>
    <row r="144" s="8" customFormat="1" ht="15">
      <c r="D144" s="46"/>
    </row>
    <row r="145" s="8" customFormat="1" ht="15">
      <c r="D145" s="46"/>
    </row>
    <row r="146" s="8" customFormat="1" ht="15">
      <c r="D146" s="46"/>
    </row>
    <row r="147" s="8" customFormat="1" ht="15">
      <c r="D147" s="46"/>
    </row>
    <row r="148" s="8" customFormat="1" ht="15">
      <c r="D148" s="46"/>
    </row>
    <row r="149" s="8" customFormat="1" ht="15">
      <c r="D149" s="46"/>
    </row>
    <row r="150" s="8" customFormat="1" ht="15">
      <c r="D150" s="46"/>
    </row>
    <row r="151" s="8" customFormat="1" ht="15">
      <c r="D151" s="46"/>
    </row>
    <row r="152" s="8" customFormat="1" ht="15">
      <c r="D152" s="46"/>
    </row>
    <row r="153" s="8" customFormat="1" ht="15">
      <c r="D153" s="46"/>
    </row>
    <row r="154" s="8" customFormat="1" ht="15">
      <c r="D154" s="46"/>
    </row>
    <row r="155" s="8" customFormat="1" ht="15">
      <c r="D155" s="46"/>
    </row>
    <row r="156" s="8" customFormat="1" ht="15">
      <c r="D156" s="46"/>
    </row>
    <row r="157" s="8" customFormat="1" ht="15">
      <c r="D157" s="46"/>
    </row>
    <row r="158" s="8" customFormat="1" ht="15">
      <c r="D158" s="46"/>
    </row>
    <row r="159" s="8" customFormat="1" ht="15">
      <c r="D159" s="46"/>
    </row>
    <row r="160" s="8" customFormat="1" ht="15">
      <c r="D160" s="46"/>
    </row>
    <row r="161" s="8" customFormat="1" ht="15">
      <c r="D161" s="46"/>
    </row>
    <row r="162" s="8" customFormat="1" ht="15">
      <c r="D162" s="46"/>
    </row>
    <row r="163" s="8" customFormat="1" ht="15">
      <c r="D163" s="46"/>
    </row>
    <row r="164" s="8" customFormat="1" ht="15">
      <c r="D164" s="46"/>
    </row>
    <row r="165" s="8" customFormat="1" ht="15">
      <c r="D165" s="46"/>
    </row>
    <row r="166" s="8" customFormat="1" ht="15">
      <c r="D166" s="46"/>
    </row>
    <row r="167" s="8" customFormat="1" ht="15">
      <c r="D167" s="46"/>
    </row>
    <row r="168" s="8" customFormat="1" ht="15">
      <c r="D168" s="46"/>
    </row>
    <row r="169" s="8" customFormat="1" ht="15">
      <c r="D169" s="46"/>
    </row>
    <row r="170" s="8" customFormat="1" ht="15">
      <c r="D170" s="46"/>
    </row>
    <row r="171" s="8" customFormat="1" ht="15">
      <c r="D171" s="46"/>
    </row>
    <row r="172" s="8" customFormat="1" ht="15">
      <c r="D172" s="46"/>
    </row>
    <row r="173" s="8" customFormat="1" ht="15">
      <c r="D173" s="46"/>
    </row>
    <row r="174" s="8" customFormat="1" ht="15">
      <c r="D174" s="46"/>
    </row>
    <row r="175" s="8" customFormat="1" ht="15">
      <c r="D175" s="46"/>
    </row>
    <row r="176" s="8" customFormat="1" ht="15">
      <c r="D176" s="46"/>
    </row>
    <row r="177" s="8" customFormat="1" ht="15">
      <c r="D177" s="46"/>
    </row>
    <row r="178" s="8" customFormat="1" ht="15">
      <c r="D178" s="46"/>
    </row>
    <row r="179" s="8" customFormat="1" ht="15">
      <c r="D179" s="46"/>
    </row>
    <row r="180" s="8" customFormat="1" ht="15">
      <c r="D180" s="46"/>
    </row>
    <row r="181" s="8" customFormat="1" ht="15">
      <c r="D181" s="46"/>
    </row>
    <row r="182" s="8" customFormat="1" ht="15">
      <c r="D182" s="46"/>
    </row>
    <row r="183" s="8" customFormat="1" ht="15">
      <c r="D183" s="46"/>
    </row>
    <row r="184" s="8" customFormat="1" ht="15">
      <c r="D184" s="46"/>
    </row>
    <row r="185" s="8" customFormat="1" ht="15">
      <c r="D185" s="46"/>
    </row>
    <row r="186" s="8" customFormat="1" ht="15">
      <c r="D186" s="46"/>
    </row>
    <row r="187" s="8" customFormat="1" ht="15">
      <c r="D187" s="46"/>
    </row>
    <row r="188" s="8" customFormat="1" ht="15">
      <c r="D188" s="46"/>
    </row>
    <row r="189" s="8" customFormat="1" ht="15">
      <c r="D189" s="46"/>
    </row>
    <row r="190" s="8" customFormat="1" ht="15">
      <c r="D190" s="46"/>
    </row>
    <row r="191" s="8" customFormat="1" ht="15">
      <c r="D191" s="46"/>
    </row>
    <row r="192" s="8" customFormat="1" ht="15">
      <c r="D192" s="46"/>
    </row>
    <row r="193" s="8" customFormat="1" ht="15">
      <c r="D193" s="46"/>
    </row>
    <row r="194" s="8" customFormat="1" ht="15">
      <c r="D194" s="46"/>
    </row>
    <row r="195" s="8" customFormat="1" ht="15">
      <c r="D195" s="46"/>
    </row>
    <row r="196" s="8" customFormat="1" ht="15">
      <c r="D196" s="46"/>
    </row>
    <row r="197" s="8" customFormat="1" ht="15">
      <c r="D197" s="46"/>
    </row>
    <row r="198" s="8" customFormat="1" ht="15">
      <c r="D198" s="46"/>
    </row>
    <row r="199" s="8" customFormat="1" ht="15">
      <c r="D199" s="46"/>
    </row>
    <row r="200" s="8" customFormat="1" ht="15">
      <c r="D200" s="46"/>
    </row>
    <row r="201" s="8" customFormat="1" ht="15">
      <c r="D201" s="46"/>
    </row>
    <row r="202" s="8" customFormat="1" ht="15">
      <c r="D202" s="46"/>
    </row>
    <row r="203" s="8" customFormat="1" ht="15">
      <c r="D203" s="46"/>
    </row>
  </sheetData>
  <sheetProtection/>
  <mergeCells count="2">
    <mergeCell ref="E3:F3"/>
    <mergeCell ref="E7:F7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3"/>
  <sheetViews>
    <sheetView zoomScale="80" zoomScaleNormal="80" zoomScalePageLayoutView="0" workbookViewId="0" topLeftCell="A1">
      <selection activeCell="C32" sqref="C32"/>
    </sheetView>
  </sheetViews>
  <sheetFormatPr defaultColWidth="9.140625" defaultRowHeight="15"/>
  <cols>
    <col min="1" max="1" width="9.8515625" style="0" bestFit="1" customWidth="1"/>
    <col min="2" max="14" width="13.7109375" style="0" customWidth="1"/>
    <col min="15" max="15" width="16.28125" style="0" bestFit="1" customWidth="1"/>
    <col min="16" max="16" width="15.7109375" style="0" bestFit="1" customWidth="1"/>
    <col min="17" max="23" width="13.7109375" style="0" customWidth="1"/>
    <col min="24" max="24" width="6.57421875" style="0" customWidth="1"/>
    <col min="25" max="37" width="13.7109375" style="0" customWidth="1"/>
    <col min="38" max="38" width="16.28125" style="0" bestFit="1" customWidth="1"/>
    <col min="39" max="39" width="15.7109375" style="0" bestFit="1" customWidth="1"/>
    <col min="40" max="46" width="13.7109375" style="0" customWidth="1"/>
  </cols>
  <sheetData>
    <row r="1" spans="1:46" ht="15">
      <c r="A1" s="10"/>
      <c r="B1" s="18" t="s">
        <v>147</v>
      </c>
      <c r="C1" s="19"/>
      <c r="D1" s="20"/>
      <c r="E1" s="18" t="s">
        <v>148</v>
      </c>
      <c r="F1" s="19"/>
      <c r="G1" s="19"/>
      <c r="H1" s="19"/>
      <c r="I1" s="19"/>
      <c r="J1" s="20"/>
      <c r="K1" s="18" t="s">
        <v>66</v>
      </c>
      <c r="L1" s="20"/>
      <c r="M1" s="18" t="s">
        <v>149</v>
      </c>
      <c r="N1" s="19"/>
      <c r="O1" s="19"/>
      <c r="P1" s="19"/>
      <c r="Q1" s="20"/>
      <c r="R1" s="19" t="s">
        <v>150</v>
      </c>
      <c r="S1" s="19"/>
      <c r="T1" s="19"/>
      <c r="U1" s="19"/>
      <c r="V1" s="19"/>
      <c r="W1" s="20"/>
      <c r="Y1" s="18" t="s">
        <v>147</v>
      </c>
      <c r="Z1" s="19"/>
      <c r="AA1" s="20"/>
      <c r="AB1" s="18" t="s">
        <v>148</v>
      </c>
      <c r="AC1" s="19"/>
      <c r="AD1" s="19"/>
      <c r="AE1" s="19"/>
      <c r="AF1" s="19"/>
      <c r="AG1" s="20"/>
      <c r="AH1" s="18" t="s">
        <v>66</v>
      </c>
      <c r="AI1" s="20"/>
      <c r="AJ1" s="18" t="s">
        <v>149</v>
      </c>
      <c r="AK1" s="19"/>
      <c r="AL1" s="19"/>
      <c r="AM1" s="19"/>
      <c r="AN1" s="20"/>
      <c r="AO1" s="18" t="s">
        <v>150</v>
      </c>
      <c r="AP1" s="19"/>
      <c r="AQ1" s="19"/>
      <c r="AR1" s="19"/>
      <c r="AS1" s="19"/>
      <c r="AT1" s="20"/>
    </row>
    <row r="2" spans="1:46" ht="105.75" customHeight="1">
      <c r="A2" s="11" t="s">
        <v>145</v>
      </c>
      <c r="B2" s="5" t="str">
        <f>CONCATENATE(VLOOKUP(B3,'Funds Query Results'!$A$2:$F$69,4,FALSE)," ",VLOOKUP(B3,'Funds Query Results'!$A$2:$F$69,2,FALSE))</f>
        <v>Júpíter Júpíter - Innlend hlutabréf</v>
      </c>
      <c r="C2" s="6" t="str">
        <f>CONCATENATE(VLOOKUP(C3,'Funds Query Results'!$A$2:$F$69,4,FALSE)," ",VLOOKUP(C3,'Funds Query Results'!$A$2:$F$69,2,FALSE))</f>
        <v>Íslandssjóðir Hlutabréfasjóðurinn</v>
      </c>
      <c r="D2" s="7" t="str">
        <f>CONCATENATE(VLOOKUP(D3,'Funds Query Results'!$A$2:$F$69,4,FALSE)," ",VLOOKUP(D3,'Funds Query Results'!$A$2:$F$69,2,FALSE))</f>
        <v>Íslandssjóðir Úrvalsvísitala - Sjóður 6</v>
      </c>
      <c r="E2" s="5" t="str">
        <f>CONCATENATE(VLOOKUP(E3,'Funds Query Results'!$A$2:$F$69,4,FALSE)," ",VLOOKUP(E3,'Funds Query Results'!$A$2:$F$69,2,FALSE))</f>
        <v>Íslandssjóðir Vanguard: European Stock Index</v>
      </c>
      <c r="F2" s="6" t="str">
        <f>CONCATENATE(VLOOKUP(F3,'Funds Query Results'!$A$2:$F$69,4,FALSE)," ",VLOOKUP(F3,'Funds Query Results'!$A$2:$F$69,2,FALSE))</f>
        <v>Íslandssjóðir Vanguard: Global Stock Index</v>
      </c>
      <c r="G2" s="6" t="str">
        <f>CONCATENATE(VLOOKUP(G3,'Funds Query Results'!$A$2:$F$69,4,FALSE)," ",VLOOKUP(G3,'Funds Query Results'!$A$2:$F$69,2,FALSE))</f>
        <v>Íslandssjóðir Vanguard: US500 Stock Index</v>
      </c>
      <c r="H2" s="6" t="str">
        <f>CONCATENATE(VLOOKUP(H3,'Funds Query Results'!$A$2:$F$69,4,FALSE)," ",VLOOKUP(H3,'Funds Query Results'!$A$2:$F$69,2,FALSE))</f>
        <v>Íslandssjóðir Alþjóða Vaxtarsjóðurinn</v>
      </c>
      <c r="I2" s="6" t="str">
        <f>CONCATENATE(VLOOKUP(I3,'Funds Query Results'!$A$2:$F$69,4,FALSE)," ",VLOOKUP(I3,'Funds Query Results'!$A$2:$F$69,2,FALSE))</f>
        <v>Íslandssjóðir Alþjóða virðissjóðurinn</v>
      </c>
      <c r="J2" s="7" t="str">
        <f>CONCATENATE(VLOOKUP(J3,'Funds Query Results'!$A$2:$F$69,4,FALSE)," ",VLOOKUP(J3,'Funds Query Results'!$A$2:$F$69,2,FALSE))</f>
        <v>Íslandssjóðir Heimssafn - Sjóður 12</v>
      </c>
      <c r="K2" s="5" t="str">
        <f>CONCATENATE(VLOOKUP(K3,'Funds Query Results'!$A$2:$F$69,4,FALSE)," ",VLOOKUP(K3,'Funds Query Results'!$A$2:$F$69,2,FALSE))</f>
        <v>Íslandssjóðir Eignasafn</v>
      </c>
      <c r="L2" s="7" t="str">
        <f>CONCATENATE(VLOOKUP(L3,'Funds Query Results'!$A$2:$F$69,4,FALSE)," ",VLOOKUP(L3,'Funds Query Results'!$A$2:$F$69,2,FALSE))</f>
        <v>Íslandssjóðir Eignasafn - Ríki og sjóðir</v>
      </c>
      <c r="M2" s="5" t="str">
        <f>CONCATENATE(VLOOKUP(M3,'Funds Query Results'!$A$2:$F$69,4,FALSE)," ",VLOOKUP(M3,'Funds Query Results'!$A$2:$F$69,2,FALSE))</f>
        <v>Íslandssjóðir Veltusafn-innlán, rík.br. víxl</v>
      </c>
      <c r="N2" s="6" t="str">
        <f>CONCATENATE(VLOOKUP(N3,'Funds Query Results'!$A$2:$F$69,4,FALSE)," ",VLOOKUP(N3,'Funds Query Results'!$A$2:$F$69,2,FALSE))</f>
        <v>Íslandssjóðir Ríkissafn-ríkisskbr. og innlán</v>
      </c>
      <c r="O2" s="6" t="str">
        <f>CONCATENATE(VLOOKUP(O3,'Funds Query Results'!$A$2:$F$69,4,FALSE)," ",VLOOKUP(O3,'Funds Query Results'!$A$2:$F$69,2,FALSE))</f>
        <v>Íslandssjóðir Skuldabréfasjóðurinn</v>
      </c>
      <c r="P2" s="6" t="str">
        <f>CONCATENATE(VLOOKUP(P3,'Funds Query Results'!$A$2:$F$69,4,FALSE)," ",VLOOKUP(P3,'Funds Query Results'!$A$2:$F$69,2,FALSE))</f>
        <v>Íslandssjóðir Skuldabréfasafn</v>
      </c>
      <c r="Q2" s="7" t="str">
        <f>CONCATENATE(VLOOKUP(Q3,'Funds Query Results'!$A$2:$F$69,4,FALSE)," ",VLOOKUP(Q3,'Funds Query Results'!$A$2:$F$69,2,FALSE))</f>
        <v>Íslandssjóðir Fókus - Vextir</v>
      </c>
      <c r="R2" s="6" t="str">
        <f>CONCATENATE(VLOOKUP(R3,'Funds Query Results'!$A$2:$F$69,4,FALSE)," ",VLOOKUP(R3,'Funds Query Results'!$A$2:$F$69,2,FALSE))</f>
        <v>Íslandssjóðir Ríkisskuldabréf - Sjóður 5</v>
      </c>
      <c r="S2" s="6" t="str">
        <f>CONCATENATE(VLOOKUP(S3,'Funds Query Results'!$A$2:$F$69,4,FALSE)," ",VLOOKUP(S3,'Funds Query Results'!$A$2:$F$69,2,FALSE))</f>
        <v>Júpíter Ríkisverðbréfasjóður - Stuttur</v>
      </c>
      <c r="T2" s="6" t="str">
        <f>CONCATENATE(VLOOKUP(T3,'Funds Query Results'!$A$2:$F$69,4,FALSE)," ",VLOOKUP(T3,'Funds Query Results'!$A$2:$F$69,2,FALSE))</f>
        <v>Júpíter Ríkisskuldabréfasjóður</v>
      </c>
      <c r="U2" s="6" t="str">
        <f>CONCATENATE(VLOOKUP(U3,'Funds Query Results'!$A$2:$F$69,4,FALSE)," ",VLOOKUP(U3,'Funds Query Results'!$A$2:$F$69,2,FALSE))</f>
        <v>Júpíter Ríkisverðbréfasjóður - Meðallangur</v>
      </c>
      <c r="V2" s="6" t="str">
        <f>CONCATENATE(VLOOKUP(V3,'Funds Query Results'!$A$2:$F$69,4,FALSE)," ",VLOOKUP(V3,'Funds Query Results'!$A$2:$F$69,2,FALSE))</f>
        <v>Íslandssjóðir Löng ríkisskuldabr. - Sjóður 7</v>
      </c>
      <c r="W2" s="7" t="str">
        <f>CONCATENATE(VLOOKUP(W3,'Funds Query Results'!$A$2:$F$69,4,FALSE)," ",VLOOKUP(W3,'Funds Query Results'!$A$2:$F$69,2,FALSE))</f>
        <v>Júpíter Ríkisverðbréfasjóður - Langur</v>
      </c>
      <c r="Y2" s="5" t="str">
        <f>B2</f>
        <v>Júpíter Júpíter - Innlend hlutabréf</v>
      </c>
      <c r="Z2" s="6" t="str">
        <f aca="true" t="shared" si="0" ref="Z2:AT2">C2</f>
        <v>Íslandssjóðir Hlutabréfasjóðurinn</v>
      </c>
      <c r="AA2" s="7" t="str">
        <f t="shared" si="0"/>
        <v>Íslandssjóðir Úrvalsvísitala - Sjóður 6</v>
      </c>
      <c r="AB2" s="5" t="str">
        <f t="shared" si="0"/>
        <v>Íslandssjóðir Vanguard: European Stock Index</v>
      </c>
      <c r="AC2" s="6" t="str">
        <f t="shared" si="0"/>
        <v>Íslandssjóðir Vanguard: Global Stock Index</v>
      </c>
      <c r="AD2" s="6" t="str">
        <f t="shared" si="0"/>
        <v>Íslandssjóðir Vanguard: US500 Stock Index</v>
      </c>
      <c r="AE2" s="6" t="str">
        <f t="shared" si="0"/>
        <v>Íslandssjóðir Alþjóða Vaxtarsjóðurinn</v>
      </c>
      <c r="AF2" s="6" t="str">
        <f t="shared" si="0"/>
        <v>Íslandssjóðir Alþjóða virðissjóðurinn</v>
      </c>
      <c r="AG2" s="7" t="str">
        <f t="shared" si="0"/>
        <v>Íslandssjóðir Heimssafn - Sjóður 12</v>
      </c>
      <c r="AH2" s="5" t="str">
        <f t="shared" si="0"/>
        <v>Íslandssjóðir Eignasafn</v>
      </c>
      <c r="AI2" s="7" t="str">
        <f t="shared" si="0"/>
        <v>Íslandssjóðir Eignasafn - Ríki og sjóðir</v>
      </c>
      <c r="AJ2" s="5" t="str">
        <f t="shared" si="0"/>
        <v>Íslandssjóðir Veltusafn-innlán, rík.br. víxl</v>
      </c>
      <c r="AK2" s="6" t="str">
        <f t="shared" si="0"/>
        <v>Íslandssjóðir Ríkissafn-ríkisskbr. og innlán</v>
      </c>
      <c r="AL2" s="6" t="str">
        <f t="shared" si="0"/>
        <v>Íslandssjóðir Skuldabréfasjóðurinn</v>
      </c>
      <c r="AM2" s="6" t="str">
        <f t="shared" si="0"/>
        <v>Íslandssjóðir Skuldabréfasafn</v>
      </c>
      <c r="AN2" s="7" t="str">
        <f t="shared" si="0"/>
        <v>Íslandssjóðir Fókus - Vextir</v>
      </c>
      <c r="AO2" s="5" t="str">
        <f t="shared" si="0"/>
        <v>Íslandssjóðir Ríkisskuldabréf - Sjóður 5</v>
      </c>
      <c r="AP2" s="6" t="str">
        <f t="shared" si="0"/>
        <v>Júpíter Ríkisverðbréfasjóður - Stuttur</v>
      </c>
      <c r="AQ2" s="6" t="str">
        <f t="shared" si="0"/>
        <v>Júpíter Ríkisskuldabréfasjóður</v>
      </c>
      <c r="AR2" s="6" t="str">
        <f t="shared" si="0"/>
        <v>Júpíter Ríkisverðbréfasjóður - Meðallangur</v>
      </c>
      <c r="AS2" s="6" t="str">
        <f t="shared" si="0"/>
        <v>Íslandssjóðir Löng ríkisskuldabr. - Sjóður 7</v>
      </c>
      <c r="AT2" s="7" t="str">
        <f t="shared" si="0"/>
        <v>Júpíter Ríkisverðbréfasjóður - Langur</v>
      </c>
    </row>
    <row r="3" spans="1:46" ht="15" customHeight="1">
      <c r="A3" s="9" t="s">
        <v>144</v>
      </c>
      <c r="B3" s="12" t="s">
        <v>46</v>
      </c>
      <c r="C3" s="13" t="s">
        <v>142</v>
      </c>
      <c r="D3" s="14">
        <v>6</v>
      </c>
      <c r="E3" s="12">
        <v>61</v>
      </c>
      <c r="F3" s="13">
        <v>62</v>
      </c>
      <c r="G3" s="13">
        <v>60</v>
      </c>
      <c r="H3" s="13" t="s">
        <v>130</v>
      </c>
      <c r="I3" s="13" t="s">
        <v>132</v>
      </c>
      <c r="J3" s="14" t="s">
        <v>124</v>
      </c>
      <c r="K3" s="12" t="s">
        <v>134</v>
      </c>
      <c r="L3" s="14" t="s">
        <v>136</v>
      </c>
      <c r="M3" s="12" t="s">
        <v>119</v>
      </c>
      <c r="N3" s="13" t="s">
        <v>113</v>
      </c>
      <c r="O3" s="13" t="s">
        <v>107</v>
      </c>
      <c r="P3" s="13" t="s">
        <v>128</v>
      </c>
      <c r="Q3" s="14" t="s">
        <v>121</v>
      </c>
      <c r="R3" s="15">
        <v>5</v>
      </c>
      <c r="S3" s="16" t="s">
        <v>115</v>
      </c>
      <c r="T3" s="16" t="s">
        <v>117</v>
      </c>
      <c r="U3" s="16" t="s">
        <v>138</v>
      </c>
      <c r="V3" s="16">
        <v>7</v>
      </c>
      <c r="W3" s="17" t="s">
        <v>140</v>
      </c>
      <c r="Y3" s="21" t="s">
        <v>151</v>
      </c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</row>
    <row r="4" spans="1:46" ht="15" customHeight="1">
      <c r="A4" s="4" t="s">
        <v>146</v>
      </c>
      <c r="Y4" s="24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6"/>
    </row>
    <row r="5" spans="1:46" ht="15">
      <c r="A5" s="2">
        <v>41276</v>
      </c>
      <c r="B5">
        <f>_xlfn.IFERROR(_XLL.FUNDPRICED(B$3,$A5),#REF!)</f>
        <v>107.22</v>
      </c>
      <c r="C5">
        <f>_xlfn.IFERROR(_XLL.FUNDPRICED(C$3,$A5),#REF!)</f>
        <v>1207.78</v>
      </c>
      <c r="D5">
        <f>_xlfn.IFERROR(_XLL.FUNDPRICED(D$3,$A5),#REF!)</f>
        <v>1425.9</v>
      </c>
      <c r="E5">
        <f>_xlfn.IFERROR(_XLL.FUNDPRICED(E$3,$A5),#REF!)</f>
        <v>16.4568</v>
      </c>
      <c r="F5">
        <f>_xlfn.IFERROR(_XLL.FUNDPRICED(F$3,$A5),#REF!)</f>
        <v>15.4974</v>
      </c>
      <c r="G5">
        <f>_xlfn.IFERROR(_XLL.FUNDPRICED(G$3,$A5),#REF!)</f>
        <v>14.2871</v>
      </c>
      <c r="H5">
        <f>_xlfn.IFERROR(_XLL.FUNDPRICED(H$3,$A5),#REF!)</f>
        <v>24986.56</v>
      </c>
      <c r="I5">
        <f>_xlfn.IFERROR(_XLL.FUNDPRICED(I$3,$A5),#REF!)</f>
        <v>21392.62</v>
      </c>
      <c r="J5">
        <f>_xlfn.IFERROR(_XLL.FUNDPRICED(J$3,$A5),#REF!)</f>
        <v>1857.01</v>
      </c>
      <c r="K5">
        <f>_xlfn.IFERROR(_XLL.FUNDPRICED(K$3,$A5),#REF!)</f>
        <v>1379.94</v>
      </c>
      <c r="L5">
        <f>_xlfn.IFERROR(_XLL.FUNDPRICED(L$3,$A5),#REF!)</f>
        <v>1098.09</v>
      </c>
      <c r="M5">
        <f>_xlfn.IFERROR(_XLL.FUNDPRICED(M$3,$A5),#REF!)</f>
        <v>1193.09</v>
      </c>
      <c r="N5">
        <f>_xlfn.IFERROR(_XLL.FUNDPRICED(N$3,$A5),#REF!)</f>
        <v>1354.84</v>
      </c>
      <c r="O5">
        <f>_xlfn.IFERROR(_XLL.FUNDPRICED(O$3,$A5),#REF!)</f>
        <v>34437.89</v>
      </c>
      <c r="P5">
        <f>_xlfn.IFERROR(_XLL.FUNDPRICED(P$3,$A5),#REF!)</f>
        <v>1162.5</v>
      </c>
      <c r="Q5">
        <f>_xlfn.IFERROR(_XLL.FUNDPRICED(Q$3,$A5),#REF!)</f>
        <v>1299.55</v>
      </c>
      <c r="R5">
        <f>_xlfn.IFERROR(_XLL.FUNDPRICED(R$3,$A5),#REF!)</f>
        <v>8996.9</v>
      </c>
      <c r="S5">
        <f>_xlfn.IFERROR(_XLL.FUNDPRICED(S$3,$A5),#REF!)</f>
        <v>121.03</v>
      </c>
      <c r="T5">
        <f>_xlfn.IFERROR(_XLL.FUNDPRICED(T$3,$A5),#REF!)</f>
        <v>147.96</v>
      </c>
      <c r="U5">
        <f>_xlfn.IFERROR(_XLL.FUNDPRICED(U$3,$A5),#REF!)</f>
        <v>118.29</v>
      </c>
      <c r="V5">
        <f>_xlfn.IFERROR(_XLL.FUNDPRICED(V$3,$A5),#REF!)</f>
        <v>4641.8</v>
      </c>
      <c r="W5">
        <f>_xlfn.IFERROR(_XLL.FUNDPRICED(W$3,$A5),#REF!)</f>
        <v>119.02</v>
      </c>
      <c r="Y5">
        <v>100</v>
      </c>
      <c r="Z5">
        <v>100</v>
      </c>
      <c r="AA5">
        <v>100</v>
      </c>
      <c r="AB5">
        <v>100</v>
      </c>
      <c r="AC5">
        <v>100</v>
      </c>
      <c r="AD5">
        <v>100</v>
      </c>
      <c r="AE5">
        <v>100</v>
      </c>
      <c r="AF5">
        <v>100</v>
      </c>
      <c r="AG5">
        <v>100</v>
      </c>
      <c r="AH5">
        <v>100</v>
      </c>
      <c r="AI5">
        <v>100</v>
      </c>
      <c r="AJ5">
        <v>100</v>
      </c>
      <c r="AK5">
        <v>100</v>
      </c>
      <c r="AL5">
        <v>100</v>
      </c>
      <c r="AM5">
        <v>100</v>
      </c>
      <c r="AN5">
        <v>100</v>
      </c>
      <c r="AO5">
        <v>100</v>
      </c>
      <c r="AP5">
        <v>100</v>
      </c>
      <c r="AQ5">
        <v>100</v>
      </c>
      <c r="AR5">
        <v>100</v>
      </c>
      <c r="AS5">
        <v>100</v>
      </c>
      <c r="AT5">
        <v>100</v>
      </c>
    </row>
    <row r="6" spans="1:46" ht="15">
      <c r="A6" s="2">
        <v>41277</v>
      </c>
      <c r="B6">
        <f>_xlfn.IFERROR(_XLL.FUNDPRICED(B$3,$A6),B5)</f>
        <v>109.77</v>
      </c>
      <c r="C6">
        <f>_xlfn.IFERROR(_XLL.FUNDPRICED(C$3,$A6),C5)</f>
        <v>1239.31</v>
      </c>
      <c r="D6">
        <f>_xlfn.IFERROR(_XLL.FUNDPRICED(D$3,$A6),D5)</f>
        <v>1455.23</v>
      </c>
      <c r="E6">
        <f>_xlfn.IFERROR(_XLL.FUNDPRICED(E$3,$A6),E5)</f>
        <v>16.3677</v>
      </c>
      <c r="F6">
        <f>_xlfn.IFERROR(_XLL.FUNDPRICED(F$3,$A6),F5)</f>
        <v>15.4621</v>
      </c>
      <c r="G6">
        <f>_xlfn.IFERROR(_XLL.FUNDPRICED(G$3,$A6),G5)</f>
        <v>14.257</v>
      </c>
      <c r="H6">
        <f>_xlfn.IFERROR(_XLL.FUNDPRICED(H$3,$A6),H5)</f>
        <v>25210.75</v>
      </c>
      <c r="I6">
        <f>_xlfn.IFERROR(_XLL.FUNDPRICED(I$3,$A6),I5)</f>
        <v>21610.15</v>
      </c>
      <c r="J6">
        <f>_xlfn.IFERROR(_XLL.FUNDPRICED(J$3,$A6),J5)</f>
        <v>1869.9</v>
      </c>
      <c r="K6">
        <f>_xlfn.IFERROR(_XLL.FUNDPRICED(K$3,$A6),K5)</f>
        <v>1385.33</v>
      </c>
      <c r="L6">
        <f>_xlfn.IFERROR(_XLL.FUNDPRICED(L$3,$A6),L5)</f>
        <v>1097.1</v>
      </c>
      <c r="M6">
        <f>_xlfn.IFERROR(_XLL.FUNDPRICED(M$3,$A6),M5)</f>
        <v>1193.26</v>
      </c>
      <c r="N6">
        <f>_xlfn.IFERROR(_XLL.FUNDPRICED(N$3,$A6),N5)</f>
        <v>1353.92</v>
      </c>
      <c r="O6">
        <f>_xlfn.IFERROR(_XLL.FUNDPRICED(O$3,$A6),O5)</f>
        <v>34317.69</v>
      </c>
      <c r="P6">
        <f>_xlfn.IFERROR(_XLL.FUNDPRICED(P$3,$A6),P5)</f>
        <v>1161</v>
      </c>
      <c r="Q6">
        <f>_xlfn.IFERROR(_XLL.FUNDPRICED(Q$3,$A6),Q5)</f>
        <v>1295.2</v>
      </c>
      <c r="R6">
        <f>_xlfn.IFERROR(_XLL.FUNDPRICED(R$3,$A6),R5)</f>
        <v>8981.11</v>
      </c>
      <c r="S6">
        <f>_xlfn.IFERROR(_XLL.FUNDPRICED(S$3,$A6),S5)</f>
        <v>120.89</v>
      </c>
      <c r="T6">
        <f>_xlfn.IFERROR(_XLL.FUNDPRICED(T$3,$A6),T5)</f>
        <v>147.49</v>
      </c>
      <c r="U6">
        <f>_xlfn.IFERROR(_XLL.FUNDPRICED(U$3,$A6),U5)</f>
        <v>118.03</v>
      </c>
      <c r="V6">
        <f>_xlfn.IFERROR(_XLL.FUNDPRICED(V$3,$A6),V5)</f>
        <v>4624.52</v>
      </c>
      <c r="W6">
        <f>_xlfn.IFERROR(_XLL.FUNDPRICED(W$3,$A6),W5)</f>
        <v>118.54</v>
      </c>
      <c r="Y6">
        <f>Y5*(1+(B6-B5)/B5)</f>
        <v>102.3782876329043</v>
      </c>
      <c r="Z6">
        <f aca="true" t="shared" si="1" ref="Z6:AT6">Z5*(1+(C6-C5)/C5)</f>
        <v>102.61057477355146</v>
      </c>
      <c r="AA6">
        <f t="shared" si="1"/>
        <v>102.05694648993617</v>
      </c>
      <c r="AB6">
        <f t="shared" si="1"/>
        <v>99.45858247046813</v>
      </c>
      <c r="AC6">
        <f t="shared" si="1"/>
        <v>99.77221985623395</v>
      </c>
      <c r="AD6">
        <f t="shared" si="1"/>
        <v>99.7893204359177</v>
      </c>
      <c r="AE6">
        <f t="shared" si="1"/>
        <v>100.89724235749138</v>
      </c>
      <c r="AF6">
        <f t="shared" si="1"/>
        <v>101.01684599642309</v>
      </c>
      <c r="AG6">
        <f t="shared" si="1"/>
        <v>100.69412657982457</v>
      </c>
      <c r="AH6">
        <f t="shared" si="1"/>
        <v>100.39059669260982</v>
      </c>
      <c r="AI6">
        <f t="shared" si="1"/>
        <v>99.90984345545448</v>
      </c>
      <c r="AJ6">
        <f t="shared" si="1"/>
        <v>100.01424871552021</v>
      </c>
      <c r="AK6">
        <f t="shared" si="1"/>
        <v>99.93209530276638</v>
      </c>
      <c r="AL6">
        <f t="shared" si="1"/>
        <v>99.65096584024167</v>
      </c>
      <c r="AM6">
        <f t="shared" si="1"/>
        <v>99.87096774193547</v>
      </c>
      <c r="AN6">
        <f t="shared" si="1"/>
        <v>99.66526874687392</v>
      </c>
      <c r="AO6">
        <f t="shared" si="1"/>
        <v>99.82449510386913</v>
      </c>
      <c r="AP6">
        <f t="shared" si="1"/>
        <v>99.88432620011567</v>
      </c>
      <c r="AQ6">
        <f t="shared" si="1"/>
        <v>99.6823465801568</v>
      </c>
      <c r="AR6">
        <f t="shared" si="1"/>
        <v>99.78020120043959</v>
      </c>
      <c r="AS6">
        <f t="shared" si="1"/>
        <v>99.62773062174158</v>
      </c>
      <c r="AT6">
        <f t="shared" si="1"/>
        <v>99.59670643589314</v>
      </c>
    </row>
    <row r="7" spans="1:46" ht="15">
      <c r="A7" s="2">
        <v>41278</v>
      </c>
      <c r="B7">
        <f>_xlfn.IFERROR(_XLL.FUNDPRICED(B$3,$A7),B6)</f>
        <v>109.65</v>
      </c>
      <c r="C7">
        <f>_xlfn.IFERROR(_XLL.FUNDPRICED(C$3,$A7),C6)</f>
        <v>1232.79</v>
      </c>
      <c r="D7">
        <f>_xlfn.IFERROR(_XLL.FUNDPRICED(D$3,$A7),D6)</f>
        <v>1449.64</v>
      </c>
      <c r="E7">
        <f>_xlfn.IFERROR(_XLL.FUNDPRICED(E$3,$A7),E6)</f>
        <v>16.3633</v>
      </c>
      <c r="F7">
        <f>_xlfn.IFERROR(_XLL.FUNDPRICED(F$3,$A7),F6)</f>
        <v>15.5257</v>
      </c>
      <c r="G7">
        <f>_xlfn.IFERROR(_XLL.FUNDPRICED(G$3,$A7),G6)</f>
        <v>14.3261</v>
      </c>
      <c r="H7">
        <f>_xlfn.IFERROR(_XLL.FUNDPRICED(H$3,$A7),H6)</f>
        <v>25402.32</v>
      </c>
      <c r="I7">
        <f>_xlfn.IFERROR(_XLL.FUNDPRICED(I$3,$A7),I6)</f>
        <v>21747.7</v>
      </c>
      <c r="J7">
        <f>_xlfn.IFERROR(_XLL.FUNDPRICED(J$3,$A7),J6)</f>
        <v>1889.45</v>
      </c>
      <c r="K7">
        <f>_xlfn.IFERROR(_XLL.FUNDPRICED(K$3,$A7),K6)</f>
        <v>1387.82</v>
      </c>
      <c r="L7">
        <f>_xlfn.IFERROR(_XLL.FUNDPRICED(L$3,$A7),L6)</f>
        <v>1102.17</v>
      </c>
      <c r="M7">
        <f>_xlfn.IFERROR(_XLL.FUNDPRICED(M$3,$A7),M6)</f>
        <v>1193.73</v>
      </c>
      <c r="N7">
        <f>_xlfn.IFERROR(_XLL.FUNDPRICED(N$3,$A7),N6)</f>
        <v>1359.38</v>
      </c>
      <c r="O7">
        <f>_xlfn.IFERROR(_XLL.FUNDPRICED(O$3,$A7),O6)</f>
        <v>34559.82</v>
      </c>
      <c r="P7">
        <f>_xlfn.IFERROR(_XLL.FUNDPRICED(P$3,$A7),P6)</f>
        <v>1165.49</v>
      </c>
      <c r="Q7">
        <f>_xlfn.IFERROR(_XLL.FUNDPRICED(Q$3,$A7),Q6)</f>
        <v>1305.02</v>
      </c>
      <c r="R7">
        <f>_xlfn.IFERROR(_XLL.FUNDPRICED(R$3,$A7),R6)</f>
        <v>9048.49</v>
      </c>
      <c r="S7">
        <f>_xlfn.IFERROR(_XLL.FUNDPRICED(S$3,$A7),S6)</f>
        <v>121.34</v>
      </c>
      <c r="T7">
        <f>_xlfn.IFERROR(_XLL.FUNDPRICED(T$3,$A7),T6)</f>
        <v>148.57</v>
      </c>
      <c r="U7">
        <f>_xlfn.IFERROR(_XLL.FUNDPRICED(U$3,$A7),U6)</f>
        <v>118.63</v>
      </c>
      <c r="V7">
        <f>_xlfn.IFERROR(_XLL.FUNDPRICED(V$3,$A7),V6)</f>
        <v>4657.67</v>
      </c>
      <c r="W7">
        <f>_xlfn.IFERROR(_XLL.FUNDPRICED(W$3,$A7),W6)</f>
        <v>119.36</v>
      </c>
      <c r="Y7">
        <f aca="true" t="shared" si="2" ref="Y7:Y70">Y6*(1+(B7-B6)/B6)</f>
        <v>102.26636821488528</v>
      </c>
      <c r="Z7">
        <f aca="true" t="shared" si="3" ref="Z7:Z70">Z6*(1+(C7-C6)/C6)</f>
        <v>102.07074136018149</v>
      </c>
      <c r="AA7">
        <f aca="true" t="shared" si="4" ref="AA7:AA70">AA6*(1+(D7-D6)/D6)</f>
        <v>101.66491338803561</v>
      </c>
      <c r="AB7">
        <f aca="true" t="shared" si="5" ref="AB7:AB70">AB6*(1+(E7-E6)/E6)</f>
        <v>99.4318458023431</v>
      </c>
      <c r="AC7">
        <f aca="true" t="shared" si="6" ref="AC7:AC70">AC6*(1+(F7-F6)/F6)</f>
        <v>100.1826112767303</v>
      </c>
      <c r="AD7">
        <f aca="true" t="shared" si="7" ref="AD7:AD70">AD6*(1+(G7-G6)/G6)</f>
        <v>100.2729735215684</v>
      </c>
      <c r="AE7">
        <f aca="true" t="shared" si="8" ref="AE7:AE70">AE6*(1+(H7-H6)/H6)</f>
        <v>101.66393453120396</v>
      </c>
      <c r="AF7">
        <f aca="true" t="shared" si="9" ref="AF7:AF70">AF6*(1+(I7-I6)/I6)</f>
        <v>101.65982474329935</v>
      </c>
      <c r="AG7">
        <f aca="true" t="shared" si="10" ref="AG7:AG70">AG6*(1+(J7-J6)/J6)</f>
        <v>101.74689420089284</v>
      </c>
      <c r="AH7">
        <f aca="true" t="shared" si="11" ref="AH7:AH70">AH6*(1+(K7-K6)/K6)</f>
        <v>100.57103932055017</v>
      </c>
      <c r="AI7">
        <f aca="true" t="shared" si="12" ref="AI7:AI70">AI6*(1+(L7-L6)/L6)</f>
        <v>100.37155424418766</v>
      </c>
      <c r="AJ7">
        <f aca="true" t="shared" si="13" ref="AJ7:AJ70">AJ6*(1+(M7-M6)/M6)</f>
        <v>100.05364222313489</v>
      </c>
      <c r="AK7">
        <f aca="true" t="shared" si="14" ref="AK7:AK70">AK6*(1+(N7-N6)/N6)</f>
        <v>100.33509491895722</v>
      </c>
      <c r="AL7">
        <f aca="true" t="shared" si="15" ref="AL7:AL70">AL6*(1+(O7-O6)/O6)</f>
        <v>100.35405769633388</v>
      </c>
      <c r="AM7">
        <f aca="true" t="shared" si="16" ref="AM7:AM70">AM6*(1+(P7-P6)/P6)</f>
        <v>100.25720430107526</v>
      </c>
      <c r="AN7">
        <f aca="true" t="shared" si="17" ref="AN7:AN70">AN6*(1+(Q7-Q6)/Q6)</f>
        <v>100.42091493209188</v>
      </c>
      <c r="AO7">
        <f aca="true" t="shared" si="18" ref="AO7:AO70">AO6*(1+(R7-R6)/R6)</f>
        <v>100.57341973346375</v>
      </c>
      <c r="AP7">
        <f aca="true" t="shared" si="19" ref="AP7:AP70">AP6*(1+(S7-S6)/S6)</f>
        <v>100.256134842601</v>
      </c>
      <c r="AQ7">
        <f aca="true" t="shared" si="20" ref="AQ7:AQ70">AQ6*(1+(T7-T6)/T6)</f>
        <v>100.41227358745607</v>
      </c>
      <c r="AR7">
        <f aca="true" t="shared" si="21" ref="AR7:AR70">AR6*(1+(U7-U6)/U6)</f>
        <v>100.28742919942513</v>
      </c>
      <c r="AS7">
        <f aca="true" t="shared" si="22" ref="AS7:AS70">AS6*(1+(V7-V6)/V6)</f>
        <v>100.34189323107417</v>
      </c>
      <c r="AT7">
        <f aca="true" t="shared" si="23" ref="AT7:AT70">AT6*(1+(W7-W6)/W6)</f>
        <v>100.2856662745757</v>
      </c>
    </row>
    <row r="8" spans="1:46" ht="15">
      <c r="A8" s="2">
        <v>41279</v>
      </c>
      <c r="B8">
        <f>_xlfn.IFERROR(_XLL.FUNDPRICED(B$3,$A8),B7)</f>
        <v>109.65</v>
      </c>
      <c r="C8">
        <f>_xlfn.IFERROR(_XLL.FUNDPRICED(C$3,$A8),C7)</f>
        <v>1232.79</v>
      </c>
      <c r="D8">
        <f>_xlfn.IFERROR(_XLL.FUNDPRICED(D$3,$A8),D7)</f>
        <v>1449.64</v>
      </c>
      <c r="E8">
        <f>_xlfn.IFERROR(_XLL.FUNDPRICED(E$3,$A8),E7)</f>
        <v>16.3633</v>
      </c>
      <c r="F8">
        <f>_xlfn.IFERROR(_XLL.FUNDPRICED(F$3,$A8),F7)</f>
        <v>15.5257</v>
      </c>
      <c r="G8">
        <f>_xlfn.IFERROR(_XLL.FUNDPRICED(G$3,$A8),G7)</f>
        <v>14.3261</v>
      </c>
      <c r="H8">
        <f>_xlfn.IFERROR(_XLL.FUNDPRICED(H$3,$A8),H7)</f>
        <v>25402.32</v>
      </c>
      <c r="I8">
        <f>_xlfn.IFERROR(_XLL.FUNDPRICED(I$3,$A8),I7)</f>
        <v>21747.7</v>
      </c>
      <c r="J8">
        <f>_xlfn.IFERROR(_XLL.FUNDPRICED(J$3,$A8),J7)</f>
        <v>1889.45</v>
      </c>
      <c r="K8">
        <f>_xlfn.IFERROR(_XLL.FUNDPRICED(K$3,$A8),K7)</f>
        <v>1387.82</v>
      </c>
      <c r="L8">
        <f>_xlfn.IFERROR(_XLL.FUNDPRICED(L$3,$A8),L7)</f>
        <v>1102.17</v>
      </c>
      <c r="M8">
        <f>_xlfn.IFERROR(_XLL.FUNDPRICED(M$3,$A8),M7)</f>
        <v>1193.73</v>
      </c>
      <c r="N8">
        <f>_xlfn.IFERROR(_XLL.FUNDPRICED(N$3,$A8),N7)</f>
        <v>1359.38</v>
      </c>
      <c r="O8">
        <f>_xlfn.IFERROR(_XLL.FUNDPRICED(O$3,$A8),O7)</f>
        <v>34559.82</v>
      </c>
      <c r="P8">
        <f>_xlfn.IFERROR(_XLL.FUNDPRICED(P$3,$A8),P7)</f>
        <v>1165.49</v>
      </c>
      <c r="Q8">
        <f>_xlfn.IFERROR(_XLL.FUNDPRICED(Q$3,$A8),Q7)</f>
        <v>1305.02</v>
      </c>
      <c r="R8">
        <f>_xlfn.IFERROR(_XLL.FUNDPRICED(R$3,$A8),R7)</f>
        <v>9048.49</v>
      </c>
      <c r="S8">
        <f>_xlfn.IFERROR(_XLL.FUNDPRICED(S$3,$A8),S7)</f>
        <v>121.34</v>
      </c>
      <c r="T8">
        <f>_xlfn.IFERROR(_XLL.FUNDPRICED(T$3,$A8),T7)</f>
        <v>148.56</v>
      </c>
      <c r="U8">
        <f>_xlfn.IFERROR(_XLL.FUNDPRICED(U$3,$A8),U7)</f>
        <v>118.63</v>
      </c>
      <c r="V8">
        <f>_xlfn.IFERROR(_XLL.FUNDPRICED(V$3,$A8),V7)</f>
        <v>4657.67</v>
      </c>
      <c r="W8">
        <f>_xlfn.IFERROR(_XLL.FUNDPRICED(W$3,$A8),W7)</f>
        <v>119.36</v>
      </c>
      <c r="Y8">
        <f t="shared" si="2"/>
        <v>102.26636821488528</v>
      </c>
      <c r="Z8">
        <f t="shared" si="3"/>
        <v>102.07074136018149</v>
      </c>
      <c r="AA8">
        <f t="shared" si="4"/>
        <v>101.66491338803561</v>
      </c>
      <c r="AB8">
        <f t="shared" si="5"/>
        <v>99.4318458023431</v>
      </c>
      <c r="AC8">
        <f t="shared" si="6"/>
        <v>100.1826112767303</v>
      </c>
      <c r="AD8">
        <f t="shared" si="7"/>
        <v>100.2729735215684</v>
      </c>
      <c r="AE8">
        <f t="shared" si="8"/>
        <v>101.66393453120396</v>
      </c>
      <c r="AF8">
        <f t="shared" si="9"/>
        <v>101.65982474329935</v>
      </c>
      <c r="AG8">
        <f t="shared" si="10"/>
        <v>101.74689420089284</v>
      </c>
      <c r="AH8">
        <f t="shared" si="11"/>
        <v>100.57103932055017</v>
      </c>
      <c r="AI8">
        <f t="shared" si="12"/>
        <v>100.37155424418766</v>
      </c>
      <c r="AJ8">
        <f t="shared" si="13"/>
        <v>100.05364222313489</v>
      </c>
      <c r="AK8">
        <f t="shared" si="14"/>
        <v>100.33509491895722</v>
      </c>
      <c r="AL8">
        <f t="shared" si="15"/>
        <v>100.35405769633388</v>
      </c>
      <c r="AM8">
        <f t="shared" si="16"/>
        <v>100.25720430107526</v>
      </c>
      <c r="AN8">
        <f t="shared" si="17"/>
        <v>100.42091493209188</v>
      </c>
      <c r="AO8">
        <f t="shared" si="18"/>
        <v>100.57341973346375</v>
      </c>
      <c r="AP8">
        <f t="shared" si="19"/>
        <v>100.256134842601</v>
      </c>
      <c r="AQ8">
        <f t="shared" si="20"/>
        <v>100.40551500405516</v>
      </c>
      <c r="AR8">
        <f t="shared" si="21"/>
        <v>100.28742919942513</v>
      </c>
      <c r="AS8">
        <f t="shared" si="22"/>
        <v>100.34189323107417</v>
      </c>
      <c r="AT8">
        <f t="shared" si="23"/>
        <v>100.2856662745757</v>
      </c>
    </row>
    <row r="9" spans="1:46" ht="15">
      <c r="A9" s="2">
        <v>41280</v>
      </c>
      <c r="B9">
        <f>_xlfn.IFERROR(_XLL.FUNDPRICED(B$3,$A9),B8)</f>
        <v>109.64</v>
      </c>
      <c r="C9">
        <f>_xlfn.IFERROR(_XLL.FUNDPRICED(C$3,$A9),C8)</f>
        <v>1232.79</v>
      </c>
      <c r="D9">
        <f>_xlfn.IFERROR(_XLL.FUNDPRICED(D$3,$A9),D8)</f>
        <v>1449.64</v>
      </c>
      <c r="E9">
        <f>_xlfn.IFERROR(_XLL.FUNDPRICED(E$3,$A9),E8)</f>
        <v>16.3633</v>
      </c>
      <c r="F9">
        <f>_xlfn.IFERROR(_XLL.FUNDPRICED(F$3,$A9),F8)</f>
        <v>15.5257</v>
      </c>
      <c r="G9">
        <f>_xlfn.IFERROR(_XLL.FUNDPRICED(G$3,$A9),G8)</f>
        <v>14.3261</v>
      </c>
      <c r="H9">
        <f>_xlfn.IFERROR(_XLL.FUNDPRICED(H$3,$A9),H8)</f>
        <v>25402.32</v>
      </c>
      <c r="I9">
        <f>_xlfn.IFERROR(_XLL.FUNDPRICED(I$3,$A9),I8)</f>
        <v>21747.7</v>
      </c>
      <c r="J9">
        <f>_xlfn.IFERROR(_XLL.FUNDPRICED(J$3,$A9),J8)</f>
        <v>1889.45</v>
      </c>
      <c r="K9">
        <f>_xlfn.IFERROR(_XLL.FUNDPRICED(K$3,$A9),K8)</f>
        <v>1387.82</v>
      </c>
      <c r="L9">
        <f>_xlfn.IFERROR(_XLL.FUNDPRICED(L$3,$A9),L8)</f>
        <v>1102.17</v>
      </c>
      <c r="M9">
        <f>_xlfn.IFERROR(_XLL.FUNDPRICED(M$3,$A9),M8)</f>
        <v>1193.73</v>
      </c>
      <c r="N9">
        <f>_xlfn.IFERROR(_XLL.FUNDPRICED(N$3,$A9),N8)</f>
        <v>1359.38</v>
      </c>
      <c r="O9">
        <f>_xlfn.IFERROR(_XLL.FUNDPRICED(O$3,$A9),O8)</f>
        <v>34559.82</v>
      </c>
      <c r="P9">
        <f>_xlfn.IFERROR(_XLL.FUNDPRICED(P$3,$A9),P8)</f>
        <v>1165.49</v>
      </c>
      <c r="Q9">
        <f>_xlfn.IFERROR(_XLL.FUNDPRICED(Q$3,$A9),Q8)</f>
        <v>1305.02</v>
      </c>
      <c r="R9">
        <f>_xlfn.IFERROR(_XLL.FUNDPRICED(R$3,$A9),R8)</f>
        <v>9048.49</v>
      </c>
      <c r="S9">
        <f>_xlfn.IFERROR(_XLL.FUNDPRICED(S$3,$A9),S8)</f>
        <v>121.34</v>
      </c>
      <c r="T9">
        <f>_xlfn.IFERROR(_XLL.FUNDPRICED(T$3,$A9),T8)</f>
        <v>148.56</v>
      </c>
      <c r="U9">
        <f>_xlfn.IFERROR(_XLL.FUNDPRICED(U$3,$A9),U8)</f>
        <v>118.63</v>
      </c>
      <c r="V9">
        <f>_xlfn.IFERROR(_XLL.FUNDPRICED(V$3,$A9),V8)</f>
        <v>4657.67</v>
      </c>
      <c r="W9">
        <f>_xlfn.IFERROR(_XLL.FUNDPRICED(W$3,$A9),W8)</f>
        <v>119.36</v>
      </c>
      <c r="Y9">
        <f t="shared" si="2"/>
        <v>102.25704159671702</v>
      </c>
      <c r="Z9">
        <f t="shared" si="3"/>
        <v>102.07074136018149</v>
      </c>
      <c r="AA9">
        <f t="shared" si="4"/>
        <v>101.66491338803561</v>
      </c>
      <c r="AB9">
        <f t="shared" si="5"/>
        <v>99.4318458023431</v>
      </c>
      <c r="AC9">
        <f t="shared" si="6"/>
        <v>100.1826112767303</v>
      </c>
      <c r="AD9">
        <f t="shared" si="7"/>
        <v>100.2729735215684</v>
      </c>
      <c r="AE9">
        <f t="shared" si="8"/>
        <v>101.66393453120396</v>
      </c>
      <c r="AF9">
        <f t="shared" si="9"/>
        <v>101.65982474329935</v>
      </c>
      <c r="AG9">
        <f t="shared" si="10"/>
        <v>101.74689420089284</v>
      </c>
      <c r="AH9">
        <f t="shared" si="11"/>
        <v>100.57103932055017</v>
      </c>
      <c r="AI9">
        <f t="shared" si="12"/>
        <v>100.37155424418766</v>
      </c>
      <c r="AJ9">
        <f t="shared" si="13"/>
        <v>100.05364222313489</v>
      </c>
      <c r="AK9">
        <f t="shared" si="14"/>
        <v>100.33509491895722</v>
      </c>
      <c r="AL9">
        <f t="shared" si="15"/>
        <v>100.35405769633388</v>
      </c>
      <c r="AM9">
        <f t="shared" si="16"/>
        <v>100.25720430107526</v>
      </c>
      <c r="AN9">
        <f t="shared" si="17"/>
        <v>100.42091493209188</v>
      </c>
      <c r="AO9">
        <f t="shared" si="18"/>
        <v>100.57341973346375</v>
      </c>
      <c r="AP9">
        <f t="shared" si="19"/>
        <v>100.256134842601</v>
      </c>
      <c r="AQ9">
        <f t="shared" si="20"/>
        <v>100.40551500405516</v>
      </c>
      <c r="AR9">
        <f t="shared" si="21"/>
        <v>100.28742919942513</v>
      </c>
      <c r="AS9">
        <f t="shared" si="22"/>
        <v>100.34189323107417</v>
      </c>
      <c r="AT9">
        <f t="shared" si="23"/>
        <v>100.2856662745757</v>
      </c>
    </row>
    <row r="10" spans="1:46" ht="15">
      <c r="A10" s="2">
        <v>41281</v>
      </c>
      <c r="B10">
        <f>_xlfn.IFERROR(_XLL.FUNDPRICED(B$3,$A10),B9)</f>
        <v>112.59</v>
      </c>
      <c r="C10">
        <f>_xlfn.IFERROR(_XLL.FUNDPRICED(C$3,$A10),C9)</f>
        <v>1263.85</v>
      </c>
      <c r="D10">
        <f>_xlfn.IFERROR(_XLL.FUNDPRICED(D$3,$A10),D9)</f>
        <v>1489.83</v>
      </c>
      <c r="E10">
        <f>_xlfn.IFERROR(_XLL.FUNDPRICED(E$3,$A10),E9)</f>
        <v>16.3567</v>
      </c>
      <c r="F10">
        <f>_xlfn.IFERROR(_XLL.FUNDPRICED(F$3,$A10),F9)</f>
        <v>15.4887</v>
      </c>
      <c r="G10">
        <f>_xlfn.IFERROR(_XLL.FUNDPRICED(G$3,$A10),G9)</f>
        <v>14.2806</v>
      </c>
      <c r="H10">
        <f>_xlfn.IFERROR(_XLL.FUNDPRICED(H$3,$A10),H9)</f>
        <v>25353.37</v>
      </c>
      <c r="I10">
        <f>_xlfn.IFERROR(_XLL.FUNDPRICED(I$3,$A10),I9)</f>
        <v>21777.41</v>
      </c>
      <c r="J10">
        <f>_xlfn.IFERROR(_XLL.FUNDPRICED(J$3,$A10),J9)</f>
        <v>1880.84</v>
      </c>
      <c r="K10">
        <f>_xlfn.IFERROR(_XLL.FUNDPRICED(K$3,$A10),K9)</f>
        <v>1396.7</v>
      </c>
      <c r="L10">
        <f>_xlfn.IFERROR(_XLL.FUNDPRICED(L$3,$A10),L9)</f>
        <v>1103.99</v>
      </c>
      <c r="M10">
        <f>_xlfn.IFERROR(_XLL.FUNDPRICED(M$3,$A10),M9)</f>
        <v>1193.71</v>
      </c>
      <c r="N10">
        <f>_xlfn.IFERROR(_XLL.FUNDPRICED(N$3,$A10),N9)</f>
        <v>1361.06</v>
      </c>
      <c r="O10">
        <f>_xlfn.IFERROR(_XLL.FUNDPRICED(O$3,$A10),O9)</f>
        <v>34666.23</v>
      </c>
      <c r="P10">
        <f>_xlfn.IFERROR(_XLL.FUNDPRICED(P$3,$A10),P9)</f>
        <v>1167.84</v>
      </c>
      <c r="Q10">
        <f>_xlfn.IFERROR(_XLL.FUNDPRICED(Q$3,$A10),Q9)</f>
        <v>1309.08</v>
      </c>
      <c r="R10">
        <f>_xlfn.IFERROR(_XLL.FUNDPRICED(R$3,$A10),R9)</f>
        <v>9080.15</v>
      </c>
      <c r="S10">
        <f>_xlfn.IFERROR(_XLL.FUNDPRICED(S$3,$A10),S9)</f>
        <v>121.21</v>
      </c>
      <c r="T10">
        <f>_xlfn.IFERROR(_XLL.FUNDPRICED(T$3,$A10),T9)</f>
        <v>148.79</v>
      </c>
      <c r="U10">
        <f>_xlfn.IFERROR(_XLL.FUNDPRICED(U$3,$A10),U9)</f>
        <v>118.72</v>
      </c>
      <c r="V10">
        <f>_xlfn.IFERROR(_XLL.FUNDPRICED(V$3,$A10),V9)</f>
        <v>4672.72</v>
      </c>
      <c r="W10">
        <f>_xlfn.IFERROR(_XLL.FUNDPRICED(W$3,$A10),W9)</f>
        <v>119.55</v>
      </c>
      <c r="Y10">
        <f t="shared" si="2"/>
        <v>105.00839395635141</v>
      </c>
      <c r="Z10">
        <f t="shared" si="3"/>
        <v>104.64240176191028</v>
      </c>
      <c r="AA10">
        <f t="shared" si="4"/>
        <v>104.48348411529558</v>
      </c>
      <c r="AB10">
        <f t="shared" si="5"/>
        <v>99.39174080015557</v>
      </c>
      <c r="AC10">
        <f t="shared" si="6"/>
        <v>99.94386155096984</v>
      </c>
      <c r="AD10">
        <f t="shared" si="7"/>
        <v>99.95450441307192</v>
      </c>
      <c r="AE10">
        <f t="shared" si="8"/>
        <v>101.46802921250463</v>
      </c>
      <c r="AF10">
        <f t="shared" si="9"/>
        <v>101.79870441301722</v>
      </c>
      <c r="AG10">
        <f t="shared" si="10"/>
        <v>101.28324564757324</v>
      </c>
      <c r="AH10">
        <f t="shared" si="11"/>
        <v>101.2145455599519</v>
      </c>
      <c r="AI10">
        <f t="shared" si="12"/>
        <v>100.53729657860468</v>
      </c>
      <c r="AJ10">
        <f t="shared" si="13"/>
        <v>100.05196590366192</v>
      </c>
      <c r="AK10">
        <f t="shared" si="14"/>
        <v>100.45909480086208</v>
      </c>
      <c r="AL10">
        <f t="shared" si="15"/>
        <v>100.66304875240614</v>
      </c>
      <c r="AM10">
        <f t="shared" si="16"/>
        <v>100.45935483870966</v>
      </c>
      <c r="AN10">
        <f t="shared" si="17"/>
        <v>100.73333076834288</v>
      </c>
      <c r="AO10">
        <f t="shared" si="18"/>
        <v>100.92531872089275</v>
      </c>
      <c r="AP10">
        <f t="shared" si="19"/>
        <v>100.14872345699412</v>
      </c>
      <c r="AQ10">
        <f t="shared" si="20"/>
        <v>100.5609624222763</v>
      </c>
      <c r="AR10">
        <f t="shared" si="21"/>
        <v>100.36351339927296</v>
      </c>
      <c r="AS10">
        <f t="shared" si="22"/>
        <v>100.66612090137448</v>
      </c>
      <c r="AT10">
        <f t="shared" si="23"/>
        <v>100.44530331036802</v>
      </c>
    </row>
    <row r="11" spans="1:46" ht="15">
      <c r="A11" s="2">
        <v>41282</v>
      </c>
      <c r="B11">
        <f>_xlfn.IFERROR(_XLL.FUNDPRICED(B$3,$A11),B10)</f>
        <v>112</v>
      </c>
      <c r="C11">
        <f>_xlfn.IFERROR(_XLL.FUNDPRICED(C$3,$A11),C10)</f>
        <v>1255.39</v>
      </c>
      <c r="D11">
        <f>_xlfn.IFERROR(_XLL.FUNDPRICED(D$3,$A11),D10)</f>
        <v>1482.1</v>
      </c>
      <c r="E11">
        <f>_xlfn.IFERROR(_XLL.FUNDPRICED(E$3,$A11),E10)</f>
        <v>16.2919</v>
      </c>
      <c r="F11">
        <f>_xlfn.IFERROR(_XLL.FUNDPRICED(F$3,$A11),F10)</f>
        <v>15.4375</v>
      </c>
      <c r="G11">
        <f>_xlfn.IFERROR(_XLL.FUNDPRICED(G$3,$A11),G10)</f>
        <v>14.2372</v>
      </c>
      <c r="H11">
        <f>_xlfn.IFERROR(_XLL.FUNDPRICED(H$3,$A11),H10)</f>
        <v>25176.21</v>
      </c>
      <c r="I11">
        <f>_xlfn.IFERROR(_XLL.FUNDPRICED(I$3,$A11),I10)</f>
        <v>21645.13</v>
      </c>
      <c r="J11">
        <f>_xlfn.IFERROR(_XLL.FUNDPRICED(J$3,$A11),J10)</f>
        <v>1870.74</v>
      </c>
      <c r="K11">
        <f>_xlfn.IFERROR(_XLL.FUNDPRICED(K$3,$A11),K10)</f>
        <v>1398.89</v>
      </c>
      <c r="L11">
        <f>_xlfn.IFERROR(_XLL.FUNDPRICED(L$3,$A11),L10)</f>
        <v>1108.22</v>
      </c>
      <c r="M11">
        <f>_xlfn.IFERROR(_XLL.FUNDPRICED(M$3,$A11),M10)</f>
        <v>1194.01</v>
      </c>
      <c r="N11">
        <f>_xlfn.IFERROR(_XLL.FUNDPRICED(N$3,$A11),N10)</f>
        <v>1363.86</v>
      </c>
      <c r="O11">
        <f>_xlfn.IFERROR(_XLL.FUNDPRICED(O$3,$A11),O10)</f>
        <v>34861.97</v>
      </c>
      <c r="P11">
        <f>_xlfn.IFERROR(_XLL.FUNDPRICED(P$3,$A11),P10)</f>
        <v>1172.28</v>
      </c>
      <c r="Q11">
        <f>_xlfn.IFERROR(_XLL.FUNDPRICED(Q$3,$A11),Q10)</f>
        <v>1316.12</v>
      </c>
      <c r="R11">
        <f>_xlfn.IFERROR(_XLL.FUNDPRICED(R$3,$A11),R10)</f>
        <v>9128.5</v>
      </c>
      <c r="S11">
        <f>_xlfn.IFERROR(_XLL.FUNDPRICED(S$3,$A11),S10)</f>
        <v>121.67</v>
      </c>
      <c r="T11">
        <f>_xlfn.IFERROR(_XLL.FUNDPRICED(T$3,$A11),T10)</f>
        <v>149.49</v>
      </c>
      <c r="U11">
        <f>_xlfn.IFERROR(_XLL.FUNDPRICED(U$3,$A11),U10)</f>
        <v>119.4</v>
      </c>
      <c r="V11">
        <f>_xlfn.IFERROR(_XLL.FUNDPRICED(V$3,$A11),V10)</f>
        <v>4701.1</v>
      </c>
      <c r="W11">
        <f>_xlfn.IFERROR(_XLL.FUNDPRICED(W$3,$A11),W10)</f>
        <v>120.27</v>
      </c>
      <c r="Y11">
        <f t="shared" si="2"/>
        <v>104.45812348442453</v>
      </c>
      <c r="Z11">
        <f t="shared" si="3"/>
        <v>103.941943069102</v>
      </c>
      <c r="AA11">
        <f t="shared" si="4"/>
        <v>103.941370362578</v>
      </c>
      <c r="AB11">
        <f t="shared" si="5"/>
        <v>98.99798259685966</v>
      </c>
      <c r="AC11">
        <f t="shared" si="6"/>
        <v>99.61348355207971</v>
      </c>
      <c r="AD11">
        <f t="shared" si="7"/>
        <v>99.65073387881374</v>
      </c>
      <c r="AE11">
        <f t="shared" si="8"/>
        <v>100.75900804272376</v>
      </c>
      <c r="AF11">
        <f t="shared" si="9"/>
        <v>101.1803603298708</v>
      </c>
      <c r="AG11">
        <f t="shared" si="10"/>
        <v>100.73936058502646</v>
      </c>
      <c r="AH11">
        <f t="shared" si="11"/>
        <v>101.37324811223678</v>
      </c>
      <c r="AI11">
        <f t="shared" si="12"/>
        <v>100.9225109052992</v>
      </c>
      <c r="AJ11">
        <f t="shared" si="13"/>
        <v>100.07711069575639</v>
      </c>
      <c r="AK11">
        <f t="shared" si="14"/>
        <v>100.66576127070353</v>
      </c>
      <c r="AL11">
        <f t="shared" si="15"/>
        <v>101.2314343300359</v>
      </c>
      <c r="AM11">
        <f t="shared" si="16"/>
        <v>100.84129032258063</v>
      </c>
      <c r="AN11">
        <f t="shared" si="17"/>
        <v>101.27505675041358</v>
      </c>
      <c r="AO11">
        <f t="shared" si="18"/>
        <v>101.46272605008392</v>
      </c>
      <c r="AP11">
        <f t="shared" si="19"/>
        <v>100.52879451375692</v>
      </c>
      <c r="AQ11">
        <f t="shared" si="20"/>
        <v>101.03406326034066</v>
      </c>
      <c r="AR11">
        <f t="shared" si="21"/>
        <v>100.93837179812326</v>
      </c>
      <c r="AS11">
        <f t="shared" si="22"/>
        <v>101.27752165108365</v>
      </c>
      <c r="AT11">
        <f t="shared" si="23"/>
        <v>101.05024365652832</v>
      </c>
    </row>
    <row r="12" spans="1:46" ht="15">
      <c r="A12" s="2">
        <v>41283</v>
      </c>
      <c r="B12">
        <f>_xlfn.IFERROR(_XLL.FUNDPRICED(B$3,$A12),B11)</f>
        <v>112.55</v>
      </c>
      <c r="C12">
        <f>_xlfn.IFERROR(_XLL.FUNDPRICED(C$3,$A12),C11)</f>
        <v>1260.19</v>
      </c>
      <c r="D12">
        <f>_xlfn.IFERROR(_XLL.FUNDPRICED(D$3,$A12),D11)</f>
        <v>1488.31</v>
      </c>
      <c r="E12">
        <f>_xlfn.IFERROR(_XLL.FUNDPRICED(E$3,$A12),E11)</f>
        <v>16.3751</v>
      </c>
      <c r="F12">
        <f>_xlfn.IFERROR(_XLL.FUNDPRICED(F$3,$A12),F11)</f>
        <v>15.4927</v>
      </c>
      <c r="G12">
        <f>_xlfn.IFERROR(_XLL.FUNDPRICED(G$3,$A12),G11)</f>
        <v>14.275</v>
      </c>
      <c r="H12">
        <f>_xlfn.IFERROR(_XLL.FUNDPRICED(H$3,$A12),H11)</f>
        <v>25338.84</v>
      </c>
      <c r="I12">
        <f>_xlfn.IFERROR(_XLL.FUNDPRICED(I$3,$A12),I11)</f>
        <v>21737.15</v>
      </c>
      <c r="J12">
        <f>_xlfn.IFERROR(_XLL.FUNDPRICED(J$3,$A12),J11)</f>
        <v>1882.89</v>
      </c>
      <c r="K12">
        <f>_xlfn.IFERROR(_XLL.FUNDPRICED(K$3,$A12),K11)</f>
        <v>1399.38</v>
      </c>
      <c r="L12">
        <f>_xlfn.IFERROR(_XLL.FUNDPRICED(L$3,$A12),L11)</f>
        <v>1107.16</v>
      </c>
      <c r="M12">
        <f>_xlfn.IFERROR(_XLL.FUNDPRICED(M$3,$A12),M11)</f>
        <v>1194.16</v>
      </c>
      <c r="N12">
        <f>_xlfn.IFERROR(_XLL.FUNDPRICED(N$3,$A12),N11)</f>
        <v>1363.74</v>
      </c>
      <c r="O12">
        <f>_xlfn.IFERROR(_XLL.FUNDPRICED(O$3,$A12),O11)</f>
        <v>34837.97</v>
      </c>
      <c r="P12">
        <f>_xlfn.IFERROR(_XLL.FUNDPRICED(P$3,$A12),P11)</f>
        <v>1171.08</v>
      </c>
      <c r="Q12">
        <f>_xlfn.IFERROR(_XLL.FUNDPRICED(Q$3,$A12),Q11)</f>
        <v>1314.23</v>
      </c>
      <c r="R12">
        <f>_xlfn.IFERROR(_XLL.FUNDPRICED(R$3,$A12),R11)</f>
        <v>9112.9</v>
      </c>
      <c r="S12">
        <f>_xlfn.IFERROR(_XLL.FUNDPRICED(S$3,$A12),S11)</f>
        <v>121.63</v>
      </c>
      <c r="T12">
        <f>_xlfn.IFERROR(_XLL.FUNDPRICED(T$3,$A12),T11)</f>
        <v>149.4</v>
      </c>
      <c r="U12">
        <f>_xlfn.IFERROR(_XLL.FUNDPRICED(U$3,$A12),U11)</f>
        <v>119.2</v>
      </c>
      <c r="V12">
        <f>_xlfn.IFERROR(_XLL.FUNDPRICED(V$3,$A12),V11)</f>
        <v>4693.79</v>
      </c>
      <c r="W12">
        <f>_xlfn.IFERROR(_XLL.FUNDPRICED(W$3,$A12),W11)</f>
        <v>120.15</v>
      </c>
      <c r="Y12">
        <f t="shared" si="2"/>
        <v>104.9710874836784</v>
      </c>
      <c r="Z12">
        <f t="shared" si="3"/>
        <v>104.33936644090811</v>
      </c>
      <c r="AA12">
        <f t="shared" si="4"/>
        <v>104.37688477452836</v>
      </c>
      <c r="AB12">
        <f t="shared" si="5"/>
        <v>99.50354868504206</v>
      </c>
      <c r="AC12">
        <f t="shared" si="6"/>
        <v>99.96967233213314</v>
      </c>
      <c r="AD12">
        <f t="shared" si="7"/>
        <v>99.91530821510312</v>
      </c>
      <c r="AE12">
        <f t="shared" si="8"/>
        <v>101.40987795038613</v>
      </c>
      <c r="AF12">
        <f t="shared" si="9"/>
        <v>101.61050867074724</v>
      </c>
      <c r="AG12">
        <f t="shared" si="10"/>
        <v>101.39363816026838</v>
      </c>
      <c r="AH12">
        <f t="shared" si="11"/>
        <v>101.40875690247404</v>
      </c>
      <c r="AI12">
        <f t="shared" si="12"/>
        <v>100.8259796555838</v>
      </c>
      <c r="AJ12">
        <f t="shared" si="13"/>
        <v>100.08968309180362</v>
      </c>
      <c r="AK12">
        <f t="shared" si="14"/>
        <v>100.65690413628175</v>
      </c>
      <c r="AL12">
        <f t="shared" si="15"/>
        <v>101.16174364921892</v>
      </c>
      <c r="AM12">
        <f t="shared" si="16"/>
        <v>100.73806451612901</v>
      </c>
      <c r="AN12">
        <f t="shared" si="17"/>
        <v>101.12962179215882</v>
      </c>
      <c r="AO12">
        <f t="shared" si="18"/>
        <v>101.28933299247518</v>
      </c>
      <c r="AP12">
        <f t="shared" si="19"/>
        <v>100.49574485664711</v>
      </c>
      <c r="AQ12">
        <f t="shared" si="20"/>
        <v>100.97323600973237</v>
      </c>
      <c r="AR12">
        <f t="shared" si="21"/>
        <v>100.7692957984614</v>
      </c>
      <c r="AS12">
        <f t="shared" si="22"/>
        <v>101.12003963979491</v>
      </c>
      <c r="AT12">
        <f t="shared" si="23"/>
        <v>100.94942026550162</v>
      </c>
    </row>
    <row r="13" spans="1:46" ht="15">
      <c r="A13" s="2">
        <v>41284</v>
      </c>
      <c r="B13">
        <f>_xlfn.IFERROR(_XLL.FUNDPRICED(B$3,$A13),B12)</f>
        <v>115.02</v>
      </c>
      <c r="C13">
        <f>_xlfn.IFERROR(_XLL.FUNDPRICED(C$3,$A13),C12)</f>
        <v>1282.06</v>
      </c>
      <c r="D13">
        <f>_xlfn.IFERROR(_XLL.FUNDPRICED(D$3,$A13),D12)</f>
        <v>1513.41</v>
      </c>
      <c r="E13">
        <f>_xlfn.IFERROR(_XLL.FUNDPRICED(E$3,$A13),E12)</f>
        <v>16.5451</v>
      </c>
      <c r="F13">
        <f>_xlfn.IFERROR(_XLL.FUNDPRICED(F$3,$A13),F12)</f>
        <v>15.6216</v>
      </c>
      <c r="G13">
        <f>_xlfn.IFERROR(_XLL.FUNDPRICED(G$3,$A13),G12)</f>
        <v>14.3832</v>
      </c>
      <c r="H13">
        <f>_xlfn.IFERROR(_XLL.FUNDPRICED(H$3,$A13),H12)</f>
        <v>25477.71</v>
      </c>
      <c r="I13">
        <f>_xlfn.IFERROR(_XLL.FUNDPRICED(I$3,$A13),I12)</f>
        <v>21889.71</v>
      </c>
      <c r="J13">
        <f>_xlfn.IFERROR(_XLL.FUNDPRICED(J$3,$A13),J12)</f>
        <v>1889.21</v>
      </c>
      <c r="K13">
        <f>_xlfn.IFERROR(_XLL.FUNDPRICED(K$3,$A13),K12)</f>
        <v>1406.13</v>
      </c>
      <c r="L13">
        <f>_xlfn.IFERROR(_XLL.FUNDPRICED(L$3,$A13),L12)</f>
        <v>1109.34</v>
      </c>
      <c r="M13">
        <f>_xlfn.IFERROR(_XLL.FUNDPRICED(M$3,$A13),M12)</f>
        <v>1194.17</v>
      </c>
      <c r="N13">
        <f>_xlfn.IFERROR(_XLL.FUNDPRICED(N$3,$A13),N12)</f>
        <v>1366.68</v>
      </c>
      <c r="O13">
        <f>_xlfn.IFERROR(_XLL.FUNDPRICED(O$3,$A13),O12)</f>
        <v>34855.12</v>
      </c>
      <c r="P13">
        <f>_xlfn.IFERROR(_XLL.FUNDPRICED(P$3,$A13),P12)</f>
        <v>1172.2</v>
      </c>
      <c r="Q13">
        <f>_xlfn.IFERROR(_XLL.FUNDPRICED(Q$3,$A13),Q12)</f>
        <v>1315.87</v>
      </c>
      <c r="R13">
        <f>_xlfn.IFERROR(_XLL.FUNDPRICED(R$3,$A13),R12)</f>
        <v>9142.63</v>
      </c>
      <c r="S13">
        <f>_xlfn.IFERROR(_XLL.FUNDPRICED(S$3,$A13),S12)</f>
        <v>121.67</v>
      </c>
      <c r="T13">
        <f>_xlfn.IFERROR(_XLL.FUNDPRICED(T$3,$A13),T12)</f>
        <v>149.91</v>
      </c>
      <c r="U13">
        <f>_xlfn.IFERROR(_XLL.FUNDPRICED(U$3,$A13),U12)</f>
        <v>119.28</v>
      </c>
      <c r="V13">
        <f>_xlfn.IFERROR(_XLL.FUNDPRICED(V$3,$A13),V12)</f>
        <v>4693.64</v>
      </c>
      <c r="W13">
        <f>_xlfn.IFERROR(_XLL.FUNDPRICED(W$3,$A13),W12)</f>
        <v>120.1</v>
      </c>
      <c r="Y13">
        <f t="shared" si="2"/>
        <v>107.27476217123669</v>
      </c>
      <c r="Z13">
        <f t="shared" si="3"/>
        <v>106.15012667869975</v>
      </c>
      <c r="AA13">
        <f t="shared" si="4"/>
        <v>106.13717652009258</v>
      </c>
      <c r="AB13">
        <f t="shared" si="5"/>
        <v>100.53655631714552</v>
      </c>
      <c r="AC13">
        <f t="shared" si="6"/>
        <v>100.80142475512024</v>
      </c>
      <c r="AD13">
        <f t="shared" si="7"/>
        <v>100.67263475442881</v>
      </c>
      <c r="AE13">
        <f t="shared" si="8"/>
        <v>101.96565673706183</v>
      </c>
      <c r="AF13">
        <f t="shared" si="9"/>
        <v>102.32365180141565</v>
      </c>
      <c r="AG13">
        <f t="shared" si="10"/>
        <v>101.73397019940656</v>
      </c>
      <c r="AH13">
        <f t="shared" si="11"/>
        <v>101.89790860472196</v>
      </c>
      <c r="AI13">
        <f t="shared" si="12"/>
        <v>101.02450618801738</v>
      </c>
      <c r="AJ13">
        <f t="shared" si="13"/>
        <v>100.09052125154011</v>
      </c>
      <c r="AK13">
        <f t="shared" si="14"/>
        <v>100.8739039296153</v>
      </c>
      <c r="AL13">
        <f t="shared" si="15"/>
        <v>101.21154344821937</v>
      </c>
      <c r="AM13">
        <f t="shared" si="16"/>
        <v>100.83440860215053</v>
      </c>
      <c r="AN13">
        <f t="shared" si="17"/>
        <v>101.25581932207301</v>
      </c>
      <c r="AO13">
        <f t="shared" si="18"/>
        <v>101.61978014649489</v>
      </c>
      <c r="AP13">
        <f t="shared" si="19"/>
        <v>100.52879451375692</v>
      </c>
      <c r="AQ13">
        <f t="shared" si="20"/>
        <v>101.31792376317924</v>
      </c>
      <c r="AR13">
        <f t="shared" si="21"/>
        <v>100.83692619832613</v>
      </c>
      <c r="AS13">
        <f t="shared" si="22"/>
        <v>101.11680813477531</v>
      </c>
      <c r="AT13">
        <f t="shared" si="23"/>
        <v>100.90741051924047</v>
      </c>
    </row>
    <row r="14" spans="1:46" ht="15">
      <c r="A14" s="2">
        <v>41285</v>
      </c>
      <c r="B14">
        <f>_xlfn.IFERROR(_XLL.FUNDPRICED(B$3,$A14),B13)</f>
        <v>115.55</v>
      </c>
      <c r="C14">
        <f>_xlfn.IFERROR(_XLL.FUNDPRICED(C$3,$A14),C13)</f>
        <v>1283.58</v>
      </c>
      <c r="D14">
        <f>_xlfn.IFERROR(_XLL.FUNDPRICED(D$3,$A14),D13)</f>
        <v>1516.3</v>
      </c>
      <c r="E14">
        <f>_xlfn.IFERROR(_XLL.FUNDPRICED(E$3,$A14),E13)</f>
        <v>16.6894</v>
      </c>
      <c r="F14">
        <f>_xlfn.IFERROR(_XLL.FUNDPRICED(F$3,$A14),F13)</f>
        <v>15.6613</v>
      </c>
      <c r="G14">
        <f>_xlfn.IFERROR(_XLL.FUNDPRICED(G$3,$A14),G13)</f>
        <v>14.3832</v>
      </c>
      <c r="H14">
        <f>_xlfn.IFERROR(_XLL.FUNDPRICED(H$3,$A14),H13)</f>
        <v>25338.44</v>
      </c>
      <c r="I14">
        <f>_xlfn.IFERROR(_XLL.FUNDPRICED(I$3,$A14),I13)</f>
        <v>21851.87</v>
      </c>
      <c r="J14">
        <f>_xlfn.IFERROR(_XLL.FUNDPRICED(J$3,$A14),J13)</f>
        <v>1883.84</v>
      </c>
      <c r="K14">
        <f>_xlfn.IFERROR(_XLL.FUNDPRICED(K$3,$A14),K13)</f>
        <v>1408</v>
      </c>
      <c r="L14">
        <f>_xlfn.IFERROR(_XLL.FUNDPRICED(L$3,$A14),L13)</f>
        <v>1111.34</v>
      </c>
      <c r="M14">
        <f>_xlfn.IFERROR(_XLL.FUNDPRICED(M$3,$A14),M13)</f>
        <v>1194.65</v>
      </c>
      <c r="N14">
        <f>_xlfn.IFERROR(_XLL.FUNDPRICED(N$3,$A14),N13)</f>
        <v>1369.56</v>
      </c>
      <c r="O14">
        <f>_xlfn.IFERROR(_XLL.FUNDPRICED(O$3,$A14),O13)</f>
        <v>34968.25</v>
      </c>
      <c r="P14">
        <f>_xlfn.IFERROR(_XLL.FUNDPRICED(P$3,$A14),P13)</f>
        <v>1175.37</v>
      </c>
      <c r="Q14">
        <f>_xlfn.IFERROR(_XLL.FUNDPRICED(Q$3,$A14),Q13)</f>
        <v>1320.82</v>
      </c>
      <c r="R14">
        <f>_xlfn.IFERROR(_XLL.FUNDPRICED(R$3,$A14),R13)</f>
        <v>9170.8</v>
      </c>
      <c r="S14">
        <f>_xlfn.IFERROR(_XLL.FUNDPRICED(S$3,$A14),S13)</f>
        <v>121.89</v>
      </c>
      <c r="T14">
        <f>_xlfn.IFERROR(_XLL.FUNDPRICED(T$3,$A14),T13)</f>
        <v>150.41</v>
      </c>
      <c r="U14">
        <f>_xlfn.IFERROR(_XLL.FUNDPRICED(U$3,$A14),U13)</f>
        <v>119.5</v>
      </c>
      <c r="V14">
        <f>_xlfn.IFERROR(_XLL.FUNDPRICED(V$3,$A14),V13)</f>
        <v>4709.58</v>
      </c>
      <c r="W14">
        <f>_xlfn.IFERROR(_XLL.FUNDPRICED(W$3,$A14),W13)</f>
        <v>120.52</v>
      </c>
      <c r="Y14">
        <f t="shared" si="2"/>
        <v>107.76907293415405</v>
      </c>
      <c r="Z14">
        <f t="shared" si="3"/>
        <v>106.27597741310502</v>
      </c>
      <c r="AA14">
        <f t="shared" si="4"/>
        <v>106.33985552984079</v>
      </c>
      <c r="AB14">
        <f t="shared" si="5"/>
        <v>101.41339750133685</v>
      </c>
      <c r="AC14">
        <f t="shared" si="6"/>
        <v>101.0575967581659</v>
      </c>
      <c r="AD14">
        <f t="shared" si="7"/>
        <v>100.67263475442881</v>
      </c>
      <c r="AE14">
        <f t="shared" si="8"/>
        <v>101.40827708976344</v>
      </c>
      <c r="AF14">
        <f t="shared" si="9"/>
        <v>102.14676837152254</v>
      </c>
      <c r="AG14">
        <f t="shared" si="10"/>
        <v>101.44479566615148</v>
      </c>
      <c r="AH14">
        <f t="shared" si="11"/>
        <v>102.03342174297434</v>
      </c>
      <c r="AI14">
        <f t="shared" si="12"/>
        <v>101.2066406214427</v>
      </c>
      <c r="AJ14">
        <f t="shared" si="13"/>
        <v>100.13075291889128</v>
      </c>
      <c r="AK14">
        <f t="shared" si="14"/>
        <v>101.08647515573792</v>
      </c>
      <c r="AL14">
        <f t="shared" si="15"/>
        <v>101.54004789492036</v>
      </c>
      <c r="AM14">
        <f t="shared" si="16"/>
        <v>101.10709677419354</v>
      </c>
      <c r="AN14">
        <f t="shared" si="17"/>
        <v>101.63672040321647</v>
      </c>
      <c r="AO14">
        <f t="shared" si="18"/>
        <v>101.93288799475374</v>
      </c>
      <c r="AP14">
        <f t="shared" si="19"/>
        <v>100.71056762786087</v>
      </c>
      <c r="AQ14">
        <f t="shared" si="20"/>
        <v>101.65585293322519</v>
      </c>
      <c r="AR14">
        <f t="shared" si="21"/>
        <v>101.02290979795416</v>
      </c>
      <c r="AS14">
        <f t="shared" si="22"/>
        <v>101.46020940152526</v>
      </c>
      <c r="AT14">
        <f t="shared" si="23"/>
        <v>101.26029238783397</v>
      </c>
    </row>
    <row r="15" spans="1:46" ht="15">
      <c r="A15" s="2">
        <v>41286</v>
      </c>
      <c r="B15">
        <f>_xlfn.IFERROR(_XLL.FUNDPRICED(B$3,$A15),B14)</f>
        <v>115.55</v>
      </c>
      <c r="C15">
        <f>_xlfn.IFERROR(_XLL.FUNDPRICED(C$3,$A15),C14)</f>
        <v>1283.58</v>
      </c>
      <c r="D15">
        <f>_xlfn.IFERROR(_XLL.FUNDPRICED(D$3,$A15),D14)</f>
        <v>1516.3</v>
      </c>
      <c r="E15">
        <f>_xlfn.IFERROR(_XLL.FUNDPRICED(E$3,$A15),E14)</f>
        <v>16.6894</v>
      </c>
      <c r="F15">
        <f>_xlfn.IFERROR(_XLL.FUNDPRICED(F$3,$A15),F14)</f>
        <v>15.6613</v>
      </c>
      <c r="G15">
        <f>_xlfn.IFERROR(_XLL.FUNDPRICED(G$3,$A15),G14)</f>
        <v>14.3832</v>
      </c>
      <c r="H15">
        <f>_xlfn.IFERROR(_XLL.FUNDPRICED(H$3,$A15),H14)</f>
        <v>25338.44</v>
      </c>
      <c r="I15">
        <f>_xlfn.IFERROR(_XLL.FUNDPRICED(I$3,$A15),I14)</f>
        <v>21851.87</v>
      </c>
      <c r="J15">
        <f>_xlfn.IFERROR(_XLL.FUNDPRICED(J$3,$A15),J14)</f>
        <v>1883.84</v>
      </c>
      <c r="K15">
        <f>_xlfn.IFERROR(_XLL.FUNDPRICED(K$3,$A15),K14)</f>
        <v>1408</v>
      </c>
      <c r="L15">
        <f>_xlfn.IFERROR(_XLL.FUNDPRICED(L$3,$A15),L14)</f>
        <v>1111.34</v>
      </c>
      <c r="M15">
        <f>_xlfn.IFERROR(_XLL.FUNDPRICED(M$3,$A15),M14)</f>
        <v>1194.65</v>
      </c>
      <c r="N15">
        <f>_xlfn.IFERROR(_XLL.FUNDPRICED(N$3,$A15),N14)</f>
        <v>1369.56</v>
      </c>
      <c r="O15">
        <f>_xlfn.IFERROR(_XLL.FUNDPRICED(O$3,$A15),O14)</f>
        <v>34968.25</v>
      </c>
      <c r="P15">
        <f>_xlfn.IFERROR(_XLL.FUNDPRICED(P$3,$A15),P14)</f>
        <v>1175.37</v>
      </c>
      <c r="Q15">
        <f>_xlfn.IFERROR(_XLL.FUNDPRICED(Q$3,$A15),Q14)</f>
        <v>1320.82</v>
      </c>
      <c r="R15">
        <f>_xlfn.IFERROR(_XLL.FUNDPRICED(R$3,$A15),R14)</f>
        <v>9170.8</v>
      </c>
      <c r="S15">
        <f>_xlfn.IFERROR(_XLL.FUNDPRICED(S$3,$A15),S14)</f>
        <v>121.89</v>
      </c>
      <c r="T15">
        <f>_xlfn.IFERROR(_XLL.FUNDPRICED(T$3,$A15),T14)</f>
        <v>150.41</v>
      </c>
      <c r="U15">
        <f>_xlfn.IFERROR(_XLL.FUNDPRICED(U$3,$A15),U14)</f>
        <v>119.5</v>
      </c>
      <c r="V15">
        <f>_xlfn.IFERROR(_XLL.FUNDPRICED(V$3,$A15),V14)</f>
        <v>4709.58</v>
      </c>
      <c r="W15">
        <f>_xlfn.IFERROR(_XLL.FUNDPRICED(W$3,$A15),W14)</f>
        <v>120.52</v>
      </c>
      <c r="Y15">
        <f t="shared" si="2"/>
        <v>107.76907293415405</v>
      </c>
      <c r="Z15">
        <f t="shared" si="3"/>
        <v>106.27597741310502</v>
      </c>
      <c r="AA15">
        <f t="shared" si="4"/>
        <v>106.33985552984079</v>
      </c>
      <c r="AB15">
        <f t="shared" si="5"/>
        <v>101.41339750133685</v>
      </c>
      <c r="AC15">
        <f t="shared" si="6"/>
        <v>101.0575967581659</v>
      </c>
      <c r="AD15">
        <f t="shared" si="7"/>
        <v>100.67263475442881</v>
      </c>
      <c r="AE15">
        <f t="shared" si="8"/>
        <v>101.40827708976344</v>
      </c>
      <c r="AF15">
        <f t="shared" si="9"/>
        <v>102.14676837152254</v>
      </c>
      <c r="AG15">
        <f t="shared" si="10"/>
        <v>101.44479566615148</v>
      </c>
      <c r="AH15">
        <f t="shared" si="11"/>
        <v>102.03342174297434</v>
      </c>
      <c r="AI15">
        <f t="shared" si="12"/>
        <v>101.2066406214427</v>
      </c>
      <c r="AJ15">
        <f t="shared" si="13"/>
        <v>100.13075291889128</v>
      </c>
      <c r="AK15">
        <f t="shared" si="14"/>
        <v>101.08647515573792</v>
      </c>
      <c r="AL15">
        <f t="shared" si="15"/>
        <v>101.54004789492036</v>
      </c>
      <c r="AM15">
        <f t="shared" si="16"/>
        <v>101.10709677419354</v>
      </c>
      <c r="AN15">
        <f t="shared" si="17"/>
        <v>101.63672040321647</v>
      </c>
      <c r="AO15">
        <f t="shared" si="18"/>
        <v>101.93288799475374</v>
      </c>
      <c r="AP15">
        <f t="shared" si="19"/>
        <v>100.71056762786087</v>
      </c>
      <c r="AQ15">
        <f t="shared" si="20"/>
        <v>101.65585293322519</v>
      </c>
      <c r="AR15">
        <f t="shared" si="21"/>
        <v>101.02290979795416</v>
      </c>
      <c r="AS15">
        <f t="shared" si="22"/>
        <v>101.46020940152526</v>
      </c>
      <c r="AT15">
        <f t="shared" si="23"/>
        <v>101.26029238783397</v>
      </c>
    </row>
    <row r="16" spans="1:46" ht="15">
      <c r="A16" s="2">
        <v>41287</v>
      </c>
      <c r="B16">
        <f>_xlfn.IFERROR(_XLL.FUNDPRICED(B$3,$A16),B15)</f>
        <v>115.54</v>
      </c>
      <c r="C16">
        <f>_xlfn.IFERROR(_XLL.FUNDPRICED(C$3,$A16),C15)</f>
        <v>1283.58</v>
      </c>
      <c r="D16">
        <f>_xlfn.IFERROR(_XLL.FUNDPRICED(D$3,$A16),D15)</f>
        <v>1516.3</v>
      </c>
      <c r="E16">
        <f>_xlfn.IFERROR(_XLL.FUNDPRICED(E$3,$A16),E15)</f>
        <v>16.6894</v>
      </c>
      <c r="F16">
        <f>_xlfn.IFERROR(_XLL.FUNDPRICED(F$3,$A16),F15)</f>
        <v>15.6613</v>
      </c>
      <c r="G16">
        <f>_xlfn.IFERROR(_XLL.FUNDPRICED(G$3,$A16),G15)</f>
        <v>14.3832</v>
      </c>
      <c r="H16">
        <f>_xlfn.IFERROR(_XLL.FUNDPRICED(H$3,$A16),H15)</f>
        <v>25338.44</v>
      </c>
      <c r="I16">
        <f>_xlfn.IFERROR(_XLL.FUNDPRICED(I$3,$A16),I15)</f>
        <v>21851.87</v>
      </c>
      <c r="J16">
        <f>_xlfn.IFERROR(_XLL.FUNDPRICED(J$3,$A16),J15)</f>
        <v>1883.84</v>
      </c>
      <c r="K16">
        <f>_xlfn.IFERROR(_XLL.FUNDPRICED(K$3,$A16),K15)</f>
        <v>1408</v>
      </c>
      <c r="L16">
        <f>_xlfn.IFERROR(_XLL.FUNDPRICED(L$3,$A16),L15)</f>
        <v>1111.34</v>
      </c>
      <c r="M16">
        <f>_xlfn.IFERROR(_XLL.FUNDPRICED(M$3,$A16),M15)</f>
        <v>1194.65</v>
      </c>
      <c r="N16">
        <f>_xlfn.IFERROR(_XLL.FUNDPRICED(N$3,$A16),N15)</f>
        <v>1369.56</v>
      </c>
      <c r="O16">
        <f>_xlfn.IFERROR(_XLL.FUNDPRICED(O$3,$A16),O15)</f>
        <v>34968.25</v>
      </c>
      <c r="P16">
        <f>_xlfn.IFERROR(_XLL.FUNDPRICED(P$3,$A16),P15)</f>
        <v>1175.37</v>
      </c>
      <c r="Q16">
        <f>_xlfn.IFERROR(_XLL.FUNDPRICED(Q$3,$A16),Q15)</f>
        <v>1320.82</v>
      </c>
      <c r="R16">
        <f>_xlfn.IFERROR(_XLL.FUNDPRICED(R$3,$A16),R15)</f>
        <v>9170.8</v>
      </c>
      <c r="S16">
        <f>_xlfn.IFERROR(_XLL.FUNDPRICED(S$3,$A16),S15)</f>
        <v>121.89</v>
      </c>
      <c r="T16">
        <f>_xlfn.IFERROR(_XLL.FUNDPRICED(T$3,$A16),T15)</f>
        <v>150.4</v>
      </c>
      <c r="U16">
        <f>_xlfn.IFERROR(_XLL.FUNDPRICED(U$3,$A16),U15)</f>
        <v>119.49</v>
      </c>
      <c r="V16">
        <f>_xlfn.IFERROR(_XLL.FUNDPRICED(V$3,$A16),V15)</f>
        <v>4709.58</v>
      </c>
      <c r="W16">
        <f>_xlfn.IFERROR(_XLL.FUNDPRICED(W$3,$A16),W15)</f>
        <v>120.52</v>
      </c>
      <c r="Y16">
        <f t="shared" si="2"/>
        <v>107.75974631598581</v>
      </c>
      <c r="Z16">
        <f t="shared" si="3"/>
        <v>106.27597741310502</v>
      </c>
      <c r="AA16">
        <f t="shared" si="4"/>
        <v>106.33985552984079</v>
      </c>
      <c r="AB16">
        <f t="shared" si="5"/>
        <v>101.41339750133685</v>
      </c>
      <c r="AC16">
        <f t="shared" si="6"/>
        <v>101.0575967581659</v>
      </c>
      <c r="AD16">
        <f t="shared" si="7"/>
        <v>100.67263475442881</v>
      </c>
      <c r="AE16">
        <f t="shared" si="8"/>
        <v>101.40827708976344</v>
      </c>
      <c r="AF16">
        <f t="shared" si="9"/>
        <v>102.14676837152254</v>
      </c>
      <c r="AG16">
        <f t="shared" si="10"/>
        <v>101.44479566615148</v>
      </c>
      <c r="AH16">
        <f t="shared" si="11"/>
        <v>102.03342174297434</v>
      </c>
      <c r="AI16">
        <f t="shared" si="12"/>
        <v>101.2066406214427</v>
      </c>
      <c r="AJ16">
        <f t="shared" si="13"/>
        <v>100.13075291889128</v>
      </c>
      <c r="AK16">
        <f t="shared" si="14"/>
        <v>101.08647515573792</v>
      </c>
      <c r="AL16">
        <f t="shared" si="15"/>
        <v>101.54004789492036</v>
      </c>
      <c r="AM16">
        <f t="shared" si="16"/>
        <v>101.10709677419354</v>
      </c>
      <c r="AN16">
        <f t="shared" si="17"/>
        <v>101.63672040321647</v>
      </c>
      <c r="AO16">
        <f t="shared" si="18"/>
        <v>101.93288799475374</v>
      </c>
      <c r="AP16">
        <f t="shared" si="19"/>
        <v>100.71056762786087</v>
      </c>
      <c r="AQ16">
        <f t="shared" si="20"/>
        <v>101.64909434982428</v>
      </c>
      <c r="AR16">
        <f t="shared" si="21"/>
        <v>101.01445599797106</v>
      </c>
      <c r="AS16">
        <f t="shared" si="22"/>
        <v>101.46020940152526</v>
      </c>
      <c r="AT16">
        <f t="shared" si="23"/>
        <v>101.26029238783397</v>
      </c>
    </row>
    <row r="17" spans="1:46" ht="15">
      <c r="A17" s="2">
        <v>41288</v>
      </c>
      <c r="B17">
        <f>_xlfn.IFERROR(_XLL.FUNDPRICED(B$3,$A17),B16)</f>
        <v>116.53</v>
      </c>
      <c r="C17">
        <f>_xlfn.IFERROR(_XLL.FUNDPRICED(C$3,$A17),C16)</f>
        <v>1291.92</v>
      </c>
      <c r="D17">
        <f>_xlfn.IFERROR(_XLL.FUNDPRICED(D$3,$A17),D16)</f>
        <v>1533.67</v>
      </c>
      <c r="E17">
        <f>_xlfn.IFERROR(_XLL.FUNDPRICED(E$3,$A17),E16)</f>
        <v>16.6548</v>
      </c>
      <c r="F17">
        <f>_xlfn.IFERROR(_XLL.FUNDPRICED(F$3,$A17),F16)</f>
        <v>15.64</v>
      </c>
      <c r="G17">
        <f>_xlfn.IFERROR(_XLL.FUNDPRICED(G$3,$A17),G16)</f>
        <v>14.3675</v>
      </c>
      <c r="H17">
        <f>_xlfn.IFERROR(_XLL.FUNDPRICED(H$3,$A17),H16)</f>
        <v>25245.73</v>
      </c>
      <c r="I17">
        <f>_xlfn.IFERROR(_XLL.FUNDPRICED(I$3,$A17),I16)</f>
        <v>21826.37</v>
      </c>
      <c r="J17">
        <f>_xlfn.IFERROR(_XLL.FUNDPRICED(J$3,$A17),J16)</f>
        <v>1880.76</v>
      </c>
      <c r="K17">
        <f>_xlfn.IFERROR(_XLL.FUNDPRICED(K$3,$A17),K16)</f>
        <v>1409.39</v>
      </c>
      <c r="L17">
        <f>_xlfn.IFERROR(_XLL.FUNDPRICED(L$3,$A17),L16)</f>
        <v>1110.89</v>
      </c>
      <c r="M17">
        <f>_xlfn.IFERROR(_XLL.FUNDPRICED(M$3,$A17),M16)</f>
        <v>1194.9</v>
      </c>
      <c r="N17">
        <f>_xlfn.IFERROR(_XLL.FUNDPRICED(N$3,$A17),N16)</f>
        <v>1368.65</v>
      </c>
      <c r="O17">
        <f>_xlfn.IFERROR(_XLL.FUNDPRICED(O$3,$A17),O16)</f>
        <v>34937.74</v>
      </c>
      <c r="P17">
        <f>_xlfn.IFERROR(_XLL.FUNDPRICED(P$3,$A17),P16)</f>
        <v>1175.32</v>
      </c>
      <c r="Q17">
        <f>_xlfn.IFERROR(_XLL.FUNDPRICED(Q$3,$A17),Q16)</f>
        <v>1319.65</v>
      </c>
      <c r="R17">
        <f>_xlfn.IFERROR(_XLL.FUNDPRICED(R$3,$A17),R16)</f>
        <v>9156.54</v>
      </c>
      <c r="S17">
        <f>_xlfn.IFERROR(_XLL.FUNDPRICED(S$3,$A17),S16)</f>
        <v>121.95</v>
      </c>
      <c r="T17">
        <f>_xlfn.IFERROR(_XLL.FUNDPRICED(T$3,$A17),T16)</f>
        <v>150.3</v>
      </c>
      <c r="U17">
        <f>_xlfn.IFERROR(_XLL.FUNDPRICED(U$3,$A17),U16)</f>
        <v>119.52</v>
      </c>
      <c r="V17">
        <f>_xlfn.IFERROR(_XLL.FUNDPRICED(V$3,$A17),V16)</f>
        <v>4706.3</v>
      </c>
      <c r="W17">
        <f>_xlfn.IFERROR(_XLL.FUNDPRICED(W$3,$A17),W16)</f>
        <v>120.53</v>
      </c>
      <c r="Y17">
        <f t="shared" si="2"/>
        <v>108.68308151464277</v>
      </c>
      <c r="Z17">
        <f t="shared" si="3"/>
        <v>106.96650052161819</v>
      </c>
      <c r="AA17">
        <f t="shared" si="4"/>
        <v>107.55803352268742</v>
      </c>
      <c r="AB17">
        <f t="shared" si="5"/>
        <v>101.20315006562639</v>
      </c>
      <c r="AC17">
        <f t="shared" si="6"/>
        <v>100.92015434847137</v>
      </c>
      <c r="AD17">
        <f t="shared" si="7"/>
        <v>100.56274541369486</v>
      </c>
      <c r="AE17">
        <f t="shared" si="8"/>
        <v>101.03723761894393</v>
      </c>
      <c r="AF17">
        <f t="shared" si="9"/>
        <v>102.02756838573305</v>
      </c>
      <c r="AG17">
        <f t="shared" si="10"/>
        <v>101.27893764707781</v>
      </c>
      <c r="AH17">
        <f t="shared" si="11"/>
        <v>102.13415076017799</v>
      </c>
      <c r="AI17">
        <f t="shared" si="12"/>
        <v>101.16566037392202</v>
      </c>
      <c r="AJ17">
        <f t="shared" si="13"/>
        <v>100.15170691230334</v>
      </c>
      <c r="AK17">
        <f t="shared" si="14"/>
        <v>101.01930855303945</v>
      </c>
      <c r="AL17">
        <f t="shared" si="15"/>
        <v>101.45145361693179</v>
      </c>
      <c r="AM17">
        <f t="shared" si="16"/>
        <v>101.10279569892472</v>
      </c>
      <c r="AN17">
        <f t="shared" si="17"/>
        <v>101.54668923858257</v>
      </c>
      <c r="AO17">
        <f t="shared" si="18"/>
        <v>101.77438895619603</v>
      </c>
      <c r="AP17">
        <f t="shared" si="19"/>
        <v>100.76014211352557</v>
      </c>
      <c r="AQ17">
        <f t="shared" si="20"/>
        <v>101.58150851581509</v>
      </c>
      <c r="AR17">
        <f t="shared" si="21"/>
        <v>101.03981739792033</v>
      </c>
      <c r="AS17">
        <f t="shared" si="22"/>
        <v>101.3895471584299</v>
      </c>
      <c r="AT17">
        <f t="shared" si="23"/>
        <v>101.2686943370862</v>
      </c>
    </row>
    <row r="18" spans="1:46" ht="15">
      <c r="A18" s="2">
        <v>41289</v>
      </c>
      <c r="B18">
        <f>_xlfn.IFERROR(_XLL.FUNDPRICED(B$3,$A18),B17)</f>
        <v>116.52</v>
      </c>
      <c r="C18">
        <f>_xlfn.IFERROR(_XLL.FUNDPRICED(C$3,$A18),C17)</f>
        <v>1292.99</v>
      </c>
      <c r="D18">
        <f>_xlfn.IFERROR(_XLL.FUNDPRICED(D$3,$A18),D17)</f>
        <v>1535.02</v>
      </c>
      <c r="E18">
        <f>_xlfn.IFERROR(_XLL.FUNDPRICED(E$3,$A18),E17)</f>
        <v>16.6364</v>
      </c>
      <c r="F18">
        <f>_xlfn.IFERROR(_XLL.FUNDPRICED(F$3,$A18),F17)</f>
        <v>15.67</v>
      </c>
      <c r="G18">
        <f>_xlfn.IFERROR(_XLL.FUNDPRICED(G$3,$A18),G17)</f>
        <v>14.3834</v>
      </c>
      <c r="H18">
        <f>_xlfn.IFERROR(_XLL.FUNDPRICED(H$3,$A18),H17)</f>
        <v>25256.14</v>
      </c>
      <c r="I18">
        <f>_xlfn.IFERROR(_XLL.FUNDPRICED(I$3,$A18),I17)</f>
        <v>21891.88</v>
      </c>
      <c r="J18">
        <f>_xlfn.IFERROR(_XLL.FUNDPRICED(J$3,$A18),J17)</f>
        <v>1890.69</v>
      </c>
      <c r="K18">
        <f>_xlfn.IFERROR(_XLL.FUNDPRICED(K$3,$A18),K17)</f>
        <v>1408.09</v>
      </c>
      <c r="L18">
        <f>_xlfn.IFERROR(_XLL.FUNDPRICED(L$3,$A18),L17)</f>
        <v>1108.46</v>
      </c>
      <c r="M18">
        <f>_xlfn.IFERROR(_XLL.FUNDPRICED(M$3,$A18),M17)</f>
        <v>1195.03</v>
      </c>
      <c r="N18">
        <f>_xlfn.IFERROR(_XLL.FUNDPRICED(N$3,$A18),N17)</f>
        <v>1366.28</v>
      </c>
      <c r="O18">
        <f>_xlfn.IFERROR(_XLL.FUNDPRICED(O$3,$A18),O17)</f>
        <v>34879.32</v>
      </c>
      <c r="P18">
        <f>_xlfn.IFERROR(_XLL.FUNDPRICED(P$3,$A18),P17)</f>
        <v>1175.3</v>
      </c>
      <c r="Q18">
        <f>_xlfn.IFERROR(_XLL.FUNDPRICED(Q$3,$A18),Q17)</f>
        <v>1316.28</v>
      </c>
      <c r="R18">
        <f>_xlfn.IFERROR(_XLL.FUNDPRICED(R$3,$A18),R17)</f>
        <v>9131.78</v>
      </c>
      <c r="S18">
        <f>_xlfn.IFERROR(_XLL.FUNDPRICED(S$3,$A18),S17)</f>
        <v>121.71</v>
      </c>
      <c r="T18">
        <f>_xlfn.IFERROR(_XLL.FUNDPRICED(T$3,$A18),T17)</f>
        <v>149.82</v>
      </c>
      <c r="U18">
        <f>_xlfn.IFERROR(_XLL.FUNDPRICED(U$3,$A18),U17)</f>
        <v>119.32</v>
      </c>
      <c r="V18">
        <f>_xlfn.IFERROR(_XLL.FUNDPRICED(V$3,$A18),V17)</f>
        <v>4698.18</v>
      </c>
      <c r="W18">
        <f>_xlfn.IFERROR(_XLL.FUNDPRICED(W$3,$A18),W17)</f>
        <v>120.24</v>
      </c>
      <c r="Y18">
        <f t="shared" si="2"/>
        <v>108.6737548964745</v>
      </c>
      <c r="Z18">
        <f t="shared" si="3"/>
        <v>107.05509281491662</v>
      </c>
      <c r="AA18">
        <f t="shared" si="4"/>
        <v>107.65271056876357</v>
      </c>
      <c r="AB18">
        <f t="shared" si="5"/>
        <v>101.09134218073989</v>
      </c>
      <c r="AC18">
        <f t="shared" si="6"/>
        <v>101.11373520719607</v>
      </c>
      <c r="AD18">
        <f t="shared" si="7"/>
        <v>100.67403461864197</v>
      </c>
      <c r="AE18">
        <f t="shared" si="8"/>
        <v>101.07890001664894</v>
      </c>
      <c r="AF18">
        <f t="shared" si="9"/>
        <v>102.3337954864809</v>
      </c>
      <c r="AG18">
        <f t="shared" si="10"/>
        <v>101.81366820857183</v>
      </c>
      <c r="AH18">
        <f t="shared" si="11"/>
        <v>102.03994376567097</v>
      </c>
      <c r="AI18">
        <f t="shared" si="12"/>
        <v>100.94436703731026</v>
      </c>
      <c r="AJ18">
        <f t="shared" si="13"/>
        <v>100.1626029888776</v>
      </c>
      <c r="AK18">
        <f t="shared" si="14"/>
        <v>100.84438014820935</v>
      </c>
      <c r="AL18">
        <f t="shared" si="15"/>
        <v>101.28181488470982</v>
      </c>
      <c r="AM18">
        <f t="shared" si="16"/>
        <v>101.1010752688172</v>
      </c>
      <c r="AN18">
        <f t="shared" si="17"/>
        <v>101.28736870455155</v>
      </c>
      <c r="AO18">
        <f t="shared" si="18"/>
        <v>101.49918305194012</v>
      </c>
      <c r="AP18">
        <f t="shared" si="19"/>
        <v>100.56184417086672</v>
      </c>
      <c r="AQ18">
        <f t="shared" si="20"/>
        <v>101.25709651257095</v>
      </c>
      <c r="AR18">
        <f t="shared" si="21"/>
        <v>100.87074139825847</v>
      </c>
      <c r="AS18">
        <f t="shared" si="22"/>
        <v>101.21461502003532</v>
      </c>
      <c r="AT18">
        <f t="shared" si="23"/>
        <v>101.02503780877163</v>
      </c>
    </row>
    <row r="19" spans="1:46" ht="15">
      <c r="A19" s="2">
        <v>41290</v>
      </c>
      <c r="B19">
        <f>_xlfn.IFERROR(_XLL.FUNDPRICED(B$3,$A19),B18)</f>
        <v>118.03</v>
      </c>
      <c r="C19">
        <f>_xlfn.IFERROR(_XLL.FUNDPRICED(C$3,$A19),C18)</f>
        <v>1308.75</v>
      </c>
      <c r="D19">
        <f>_xlfn.IFERROR(_XLL.FUNDPRICED(D$3,$A19),D18)</f>
        <v>1551.35</v>
      </c>
      <c r="E19">
        <f>_xlfn.IFERROR(_XLL.FUNDPRICED(E$3,$A19),E18)</f>
        <v>16.5782</v>
      </c>
      <c r="F19">
        <f>_xlfn.IFERROR(_XLL.FUNDPRICED(F$3,$A19),F18)</f>
        <v>15.6275</v>
      </c>
      <c r="G19">
        <f>_xlfn.IFERROR(_XLL.FUNDPRICED(G$3,$A19),G18)</f>
        <v>14.3871</v>
      </c>
      <c r="H19">
        <f>_xlfn.IFERROR(_XLL.FUNDPRICED(H$3,$A19),H18)</f>
        <v>25320.83</v>
      </c>
      <c r="I19">
        <f>_xlfn.IFERROR(_XLL.FUNDPRICED(I$3,$A19),I18)</f>
        <v>21930.27</v>
      </c>
      <c r="J19">
        <f>_xlfn.IFERROR(_XLL.FUNDPRICED(J$3,$A19),J18)</f>
        <v>1893.44</v>
      </c>
      <c r="K19">
        <f>_xlfn.IFERROR(_XLL.FUNDPRICED(K$3,$A19),K18)</f>
        <v>1411.36</v>
      </c>
      <c r="L19">
        <f>_xlfn.IFERROR(_XLL.FUNDPRICED(L$3,$A19),L18)</f>
        <v>1108.43</v>
      </c>
      <c r="M19">
        <f>_xlfn.IFERROR(_XLL.FUNDPRICED(M$3,$A19),M18)</f>
        <v>1195.18</v>
      </c>
      <c r="N19">
        <f>_xlfn.IFERROR(_XLL.FUNDPRICED(N$3,$A19),N18)</f>
        <v>1366.45</v>
      </c>
      <c r="O19">
        <f>_xlfn.IFERROR(_XLL.FUNDPRICED(O$3,$A19),O18)</f>
        <v>34834.62</v>
      </c>
      <c r="P19">
        <f>_xlfn.IFERROR(_XLL.FUNDPRICED(P$3,$A19),P18)</f>
        <v>1174.78</v>
      </c>
      <c r="Q19">
        <f>_xlfn.IFERROR(_XLL.FUNDPRICED(Q$3,$A19),Q18)</f>
        <v>1315.26</v>
      </c>
      <c r="R19">
        <f>_xlfn.IFERROR(_XLL.FUNDPRICED(R$3,$A19),R18)</f>
        <v>9125.89</v>
      </c>
      <c r="S19">
        <f>_xlfn.IFERROR(_XLL.FUNDPRICED(S$3,$A19),S18)</f>
        <v>121.68</v>
      </c>
      <c r="T19">
        <f>_xlfn.IFERROR(_XLL.FUNDPRICED(T$3,$A19),T18)</f>
        <v>149.74</v>
      </c>
      <c r="U19">
        <f>_xlfn.IFERROR(_XLL.FUNDPRICED(U$3,$A19),U18)</f>
        <v>119.18</v>
      </c>
      <c r="V19">
        <f>_xlfn.IFERROR(_XLL.FUNDPRICED(V$3,$A19),V18)</f>
        <v>4691.41</v>
      </c>
      <c r="W19">
        <f>_xlfn.IFERROR(_XLL.FUNDPRICED(W$3,$A19),W18)</f>
        <v>120.12</v>
      </c>
      <c r="Y19">
        <f t="shared" si="2"/>
        <v>110.0820742398806</v>
      </c>
      <c r="Z19">
        <f t="shared" si="3"/>
        <v>108.35996621901339</v>
      </c>
      <c r="AA19">
        <f t="shared" si="4"/>
        <v>108.7979521705589</v>
      </c>
      <c r="AB19">
        <f t="shared" si="5"/>
        <v>100.73768897963153</v>
      </c>
      <c r="AC19">
        <f t="shared" si="6"/>
        <v>100.8394956573361</v>
      </c>
      <c r="AD19">
        <f t="shared" si="7"/>
        <v>100.69993210658563</v>
      </c>
      <c r="AE19">
        <f t="shared" si="8"/>
        <v>101.33779920085038</v>
      </c>
      <c r="AF19">
        <f t="shared" si="9"/>
        <v>102.51324989645967</v>
      </c>
      <c r="AG19">
        <f t="shared" si="10"/>
        <v>101.96175572560188</v>
      </c>
      <c r="AH19">
        <f t="shared" si="11"/>
        <v>102.27691059031552</v>
      </c>
      <c r="AI19">
        <f t="shared" si="12"/>
        <v>100.94163502080889</v>
      </c>
      <c r="AJ19">
        <f t="shared" si="13"/>
        <v>100.17517538492483</v>
      </c>
      <c r="AK19">
        <f t="shared" si="14"/>
        <v>100.85692775530687</v>
      </c>
      <c r="AL19">
        <f t="shared" si="15"/>
        <v>101.15201599168822</v>
      </c>
      <c r="AM19">
        <f t="shared" si="16"/>
        <v>101.0563440860215</v>
      </c>
      <c r="AN19">
        <f t="shared" si="17"/>
        <v>101.208879996922</v>
      </c>
      <c r="AO19">
        <f t="shared" si="18"/>
        <v>101.43371605775323</v>
      </c>
      <c r="AP19">
        <f t="shared" si="19"/>
        <v>100.53705692803437</v>
      </c>
      <c r="AQ19">
        <f t="shared" si="20"/>
        <v>101.20302784536361</v>
      </c>
      <c r="AR19">
        <f t="shared" si="21"/>
        <v>100.7523881984952</v>
      </c>
      <c r="AS19">
        <f t="shared" si="22"/>
        <v>101.06876642681716</v>
      </c>
      <c r="AT19">
        <f t="shared" si="23"/>
        <v>100.92421441774492</v>
      </c>
    </row>
    <row r="20" spans="1:46" ht="15">
      <c r="A20" s="2">
        <v>41291</v>
      </c>
      <c r="B20">
        <f>_xlfn.IFERROR(_XLL.FUNDPRICED(B$3,$A20),B19)</f>
        <v>117.45</v>
      </c>
      <c r="C20">
        <f>_xlfn.IFERROR(_XLL.FUNDPRICED(C$3,$A20),C19)</f>
        <v>1305.62</v>
      </c>
      <c r="D20">
        <f>_xlfn.IFERROR(_XLL.FUNDPRICED(D$3,$A20),D19)</f>
        <v>1545.36</v>
      </c>
      <c r="E20">
        <f>_xlfn.IFERROR(_XLL.FUNDPRICED(E$3,$A20),E19)</f>
        <v>16.7273</v>
      </c>
      <c r="F20">
        <f>_xlfn.IFERROR(_XLL.FUNDPRICED(F$3,$A20),F19)</f>
        <v>15.7092</v>
      </c>
      <c r="G20">
        <f>_xlfn.IFERROR(_XLL.FUNDPRICED(G$3,$A20),G19)</f>
        <v>14.4682</v>
      </c>
      <c r="H20">
        <f>_xlfn.IFERROR(_XLL.FUNDPRICED(H$3,$A20),H19)</f>
        <v>25435.2</v>
      </c>
      <c r="I20">
        <f>_xlfn.IFERROR(_XLL.FUNDPRICED(I$3,$A20),I19)</f>
        <v>21985.65</v>
      </c>
      <c r="J20">
        <f>_xlfn.IFERROR(_XLL.FUNDPRICED(J$3,$A20),J19)</f>
        <v>1900</v>
      </c>
      <c r="K20">
        <f>_xlfn.IFERROR(_XLL.FUNDPRICED(K$3,$A20),K19)</f>
        <v>1411.22</v>
      </c>
      <c r="L20">
        <f>_xlfn.IFERROR(_XLL.FUNDPRICED(L$3,$A20),L19)</f>
        <v>1109.16</v>
      </c>
      <c r="M20">
        <f>_xlfn.IFERROR(_XLL.FUNDPRICED(M$3,$A20),M19)</f>
        <v>1195.33</v>
      </c>
      <c r="N20">
        <f>_xlfn.IFERROR(_XLL.FUNDPRICED(N$3,$A20),N19)</f>
        <v>1367.07</v>
      </c>
      <c r="O20">
        <f>_xlfn.IFERROR(_XLL.FUNDPRICED(O$3,$A20),O19)</f>
        <v>34880.34</v>
      </c>
      <c r="P20">
        <f>_xlfn.IFERROR(_XLL.FUNDPRICED(P$3,$A20),P19)</f>
        <v>1176.1</v>
      </c>
      <c r="Q20">
        <f>_xlfn.IFERROR(_XLL.FUNDPRICED(Q$3,$A20),Q19)</f>
        <v>1317.26</v>
      </c>
      <c r="R20">
        <f>_xlfn.IFERROR(_XLL.FUNDPRICED(R$3,$A20),R19)</f>
        <v>9132.04</v>
      </c>
      <c r="S20">
        <f>_xlfn.IFERROR(_XLL.FUNDPRICED(S$3,$A20),S19)</f>
        <v>121.68</v>
      </c>
      <c r="T20">
        <f>_xlfn.IFERROR(_XLL.FUNDPRICED(T$3,$A20),T19)</f>
        <v>149.98</v>
      </c>
      <c r="U20">
        <f>_xlfn.IFERROR(_XLL.FUNDPRICED(U$3,$A20),U19)</f>
        <v>119.2</v>
      </c>
      <c r="V20">
        <f>_xlfn.IFERROR(_XLL.FUNDPRICED(V$3,$A20),V19)</f>
        <v>4698.26</v>
      </c>
      <c r="W20">
        <f>_xlfn.IFERROR(_XLL.FUNDPRICED(W$3,$A20),W19)</f>
        <v>120.37</v>
      </c>
      <c r="Y20">
        <f t="shared" si="2"/>
        <v>109.54113038612198</v>
      </c>
      <c r="Z20">
        <f t="shared" si="3"/>
        <v>108.10081306198147</v>
      </c>
      <c r="AA20">
        <f t="shared" si="4"/>
        <v>108.37786661056171</v>
      </c>
      <c r="AB20">
        <f t="shared" si="5"/>
        <v>101.64369743814109</v>
      </c>
      <c r="AC20">
        <f t="shared" si="6"/>
        <v>101.36668086259634</v>
      </c>
      <c r="AD20">
        <f t="shared" si="7"/>
        <v>101.2675770450266</v>
      </c>
      <c r="AE20">
        <f t="shared" si="8"/>
        <v>101.79552527438751</v>
      </c>
      <c r="AF20">
        <f t="shared" si="9"/>
        <v>102.77212421853896</v>
      </c>
      <c r="AG20">
        <f t="shared" si="10"/>
        <v>102.31501176622632</v>
      </c>
      <c r="AH20">
        <f t="shared" si="11"/>
        <v>102.26676522167631</v>
      </c>
      <c r="AI20">
        <f t="shared" si="12"/>
        <v>101.00811408900913</v>
      </c>
      <c r="AJ20">
        <f t="shared" si="13"/>
        <v>100.18774778097205</v>
      </c>
      <c r="AK20">
        <f t="shared" si="14"/>
        <v>100.90268961648603</v>
      </c>
      <c r="AL20">
        <f t="shared" si="15"/>
        <v>101.28477673864452</v>
      </c>
      <c r="AM20">
        <f t="shared" si="16"/>
        <v>101.16989247311825</v>
      </c>
      <c r="AN20">
        <f t="shared" si="17"/>
        <v>101.36277942364661</v>
      </c>
      <c r="AO20">
        <f t="shared" si="18"/>
        <v>101.50207293623362</v>
      </c>
      <c r="AP20">
        <f t="shared" si="19"/>
        <v>100.53705692803437</v>
      </c>
      <c r="AQ20">
        <f t="shared" si="20"/>
        <v>101.36523384698565</v>
      </c>
      <c r="AR20">
        <f t="shared" si="21"/>
        <v>100.76929579846139</v>
      </c>
      <c r="AS20">
        <f t="shared" si="22"/>
        <v>101.2163384893791</v>
      </c>
      <c r="AT20">
        <f t="shared" si="23"/>
        <v>101.13426314905058</v>
      </c>
    </row>
    <row r="21" spans="1:46" ht="15">
      <c r="A21" s="2">
        <v>41292</v>
      </c>
      <c r="B21">
        <f>_xlfn.IFERROR(_XLL.FUNDPRICED(B$3,$A21),B20)</f>
        <v>116.19</v>
      </c>
      <c r="C21">
        <f>_xlfn.IFERROR(_XLL.FUNDPRICED(C$3,$A21),C20)</f>
        <v>1295.33</v>
      </c>
      <c r="D21">
        <f>_xlfn.IFERROR(_XLL.FUNDPRICED(D$3,$A21),D20)</f>
        <v>1529.35</v>
      </c>
      <c r="E21">
        <f>_xlfn.IFERROR(_XLL.FUNDPRICED(E$3,$A21),E20)</f>
        <v>16.6227</v>
      </c>
      <c r="F21">
        <f>_xlfn.IFERROR(_XLL.FUNDPRICED(F$3,$A21),F20)</f>
        <v>15.7308</v>
      </c>
      <c r="G21">
        <f>_xlfn.IFERROR(_XLL.FUNDPRICED(G$3,$A21),G20)</f>
        <v>14.5173</v>
      </c>
      <c r="H21">
        <f>_xlfn.IFERROR(_XLL.FUNDPRICED(H$3,$A21),H20)</f>
        <v>25514.48</v>
      </c>
      <c r="I21">
        <f>_xlfn.IFERROR(_XLL.FUNDPRICED(I$3,$A21),I20)</f>
        <v>22143.11</v>
      </c>
      <c r="J21">
        <f>_xlfn.IFERROR(_XLL.FUNDPRICED(J$3,$A21),J20)</f>
        <v>1911.32</v>
      </c>
      <c r="K21">
        <f>_xlfn.IFERROR(_XLL.FUNDPRICED(K$3,$A21),K20)</f>
        <v>1408.76</v>
      </c>
      <c r="L21">
        <f>_xlfn.IFERROR(_XLL.FUNDPRICED(L$3,$A21),L20)</f>
        <v>1108.66</v>
      </c>
      <c r="M21">
        <f>_xlfn.IFERROR(_XLL.FUNDPRICED(M$3,$A21),M20)</f>
        <v>1195.78</v>
      </c>
      <c r="N21">
        <f>_xlfn.IFERROR(_XLL.FUNDPRICED(N$3,$A21),N20)</f>
        <v>1367.68</v>
      </c>
      <c r="O21">
        <f>_xlfn.IFERROR(_XLL.FUNDPRICED(O$3,$A21),O20)</f>
        <v>34851.57</v>
      </c>
      <c r="P21">
        <f>_xlfn.IFERROR(_XLL.FUNDPRICED(P$3,$A21),P20)</f>
        <v>1176.97</v>
      </c>
      <c r="Q21">
        <f>_xlfn.IFERROR(_XLL.FUNDPRICED(Q$3,$A21),Q20)</f>
        <v>1316</v>
      </c>
      <c r="R21">
        <f>_xlfn.IFERROR(_XLL.FUNDPRICED(R$3,$A21),R20)</f>
        <v>9126.45</v>
      </c>
      <c r="S21">
        <f>_xlfn.IFERROR(_XLL.FUNDPRICED(S$3,$A21),S20)</f>
        <v>121.71</v>
      </c>
      <c r="T21">
        <f>_xlfn.IFERROR(_XLL.FUNDPRICED(T$3,$A21),T20)</f>
        <v>149.8</v>
      </c>
      <c r="U21">
        <f>_xlfn.IFERROR(_XLL.FUNDPRICED(U$3,$A21),U20)</f>
        <v>119.2</v>
      </c>
      <c r="V21">
        <f>_xlfn.IFERROR(_XLL.FUNDPRICED(V$3,$A21),V20)</f>
        <v>4693.18</v>
      </c>
      <c r="W21">
        <f>_xlfn.IFERROR(_XLL.FUNDPRICED(W$3,$A21),W20)</f>
        <v>120.23</v>
      </c>
      <c r="Y21">
        <f t="shared" si="2"/>
        <v>108.3659764969222</v>
      </c>
      <c r="Z21">
        <f t="shared" si="3"/>
        <v>107.2488367086721</v>
      </c>
      <c r="AA21">
        <f t="shared" si="4"/>
        <v>107.25506697524366</v>
      </c>
      <c r="AB21">
        <f t="shared" si="5"/>
        <v>101.00809391862332</v>
      </c>
      <c r="AC21">
        <f t="shared" si="6"/>
        <v>101.50605908087813</v>
      </c>
      <c r="AD21">
        <f t="shared" si="7"/>
        <v>101.61124370936015</v>
      </c>
      <c r="AE21">
        <f t="shared" si="8"/>
        <v>102.11281584980085</v>
      </c>
      <c r="AF21">
        <f t="shared" si="9"/>
        <v>103.50817244451596</v>
      </c>
      <c r="AG21">
        <f t="shared" si="10"/>
        <v>102.92459383632827</v>
      </c>
      <c r="AH21">
        <f t="shared" si="11"/>
        <v>102.08849660130151</v>
      </c>
      <c r="AI21">
        <f t="shared" si="12"/>
        <v>100.96258048065279</v>
      </c>
      <c r="AJ21">
        <f t="shared" si="13"/>
        <v>100.22546496911377</v>
      </c>
      <c r="AK21">
        <f t="shared" si="14"/>
        <v>100.94771338313008</v>
      </c>
      <c r="AL21">
        <f t="shared" si="15"/>
        <v>101.20123503501519</v>
      </c>
      <c r="AM21">
        <f t="shared" si="16"/>
        <v>101.24473118279568</v>
      </c>
      <c r="AN21">
        <f t="shared" si="17"/>
        <v>101.26582278481008</v>
      </c>
      <c r="AO21">
        <f t="shared" si="18"/>
        <v>101.43994042392382</v>
      </c>
      <c r="AP21">
        <f t="shared" si="19"/>
        <v>100.56184417086672</v>
      </c>
      <c r="AQ21">
        <f t="shared" si="20"/>
        <v>101.24357934576912</v>
      </c>
      <c r="AR21">
        <f t="shared" si="21"/>
        <v>100.76929579846139</v>
      </c>
      <c r="AS21">
        <f t="shared" si="22"/>
        <v>101.1068981860485</v>
      </c>
      <c r="AT21">
        <f t="shared" si="23"/>
        <v>101.01663585951941</v>
      </c>
    </row>
    <row r="22" spans="1:46" ht="15">
      <c r="A22" s="2">
        <v>41293</v>
      </c>
      <c r="B22">
        <f>_xlfn.IFERROR(_XLL.FUNDPRICED(B$3,$A22),B21)</f>
        <v>116.18</v>
      </c>
      <c r="C22">
        <f>_xlfn.IFERROR(_XLL.FUNDPRICED(C$3,$A22),C21)</f>
        <v>1295.33</v>
      </c>
      <c r="D22">
        <f>_xlfn.IFERROR(_XLL.FUNDPRICED(D$3,$A22),D21)</f>
        <v>1529.35</v>
      </c>
      <c r="E22">
        <f>_xlfn.IFERROR(_XLL.FUNDPRICED(E$3,$A22),E21)</f>
        <v>16.6227</v>
      </c>
      <c r="F22">
        <f>_xlfn.IFERROR(_XLL.FUNDPRICED(F$3,$A22),F21)</f>
        <v>15.7308</v>
      </c>
      <c r="G22">
        <f>_xlfn.IFERROR(_XLL.FUNDPRICED(G$3,$A22),G21)</f>
        <v>14.5173</v>
      </c>
      <c r="H22">
        <f>_xlfn.IFERROR(_XLL.FUNDPRICED(H$3,$A22),H21)</f>
        <v>25514.48</v>
      </c>
      <c r="I22">
        <f>_xlfn.IFERROR(_XLL.FUNDPRICED(I$3,$A22),I21)</f>
        <v>22143.11</v>
      </c>
      <c r="J22">
        <f>_xlfn.IFERROR(_XLL.FUNDPRICED(J$3,$A22),J21)</f>
        <v>1911.32</v>
      </c>
      <c r="K22">
        <f>_xlfn.IFERROR(_XLL.FUNDPRICED(K$3,$A22),K21)</f>
        <v>1408.76</v>
      </c>
      <c r="L22">
        <f>_xlfn.IFERROR(_XLL.FUNDPRICED(L$3,$A22),L21)</f>
        <v>1108.66</v>
      </c>
      <c r="M22">
        <f>_xlfn.IFERROR(_XLL.FUNDPRICED(M$3,$A22),M21)</f>
        <v>1195.78</v>
      </c>
      <c r="N22">
        <f>_xlfn.IFERROR(_XLL.FUNDPRICED(N$3,$A22),N21)</f>
        <v>1367.68</v>
      </c>
      <c r="O22">
        <f>_xlfn.IFERROR(_XLL.FUNDPRICED(O$3,$A22),O21)</f>
        <v>34851.57</v>
      </c>
      <c r="P22">
        <f>_xlfn.IFERROR(_XLL.FUNDPRICED(P$3,$A22),P21)</f>
        <v>1176.97</v>
      </c>
      <c r="Q22">
        <f>_xlfn.IFERROR(_XLL.FUNDPRICED(Q$3,$A22),Q21)</f>
        <v>1316</v>
      </c>
      <c r="R22">
        <f>_xlfn.IFERROR(_XLL.FUNDPRICED(R$3,$A22),R21)</f>
        <v>9126.45</v>
      </c>
      <c r="S22">
        <f>_xlfn.IFERROR(_XLL.FUNDPRICED(S$3,$A22),S21)</f>
        <v>121.71</v>
      </c>
      <c r="T22">
        <f>_xlfn.IFERROR(_XLL.FUNDPRICED(T$3,$A22),T21)</f>
        <v>149.79</v>
      </c>
      <c r="U22">
        <f>_xlfn.IFERROR(_XLL.FUNDPRICED(U$3,$A22),U21)</f>
        <v>119.2</v>
      </c>
      <c r="V22">
        <f>_xlfn.IFERROR(_XLL.FUNDPRICED(V$3,$A22),V21)</f>
        <v>4693.18</v>
      </c>
      <c r="W22">
        <f>_xlfn.IFERROR(_XLL.FUNDPRICED(W$3,$A22),W21)</f>
        <v>120.23</v>
      </c>
      <c r="Y22">
        <f t="shared" si="2"/>
        <v>108.35664987875396</v>
      </c>
      <c r="Z22">
        <f t="shared" si="3"/>
        <v>107.2488367086721</v>
      </c>
      <c r="AA22">
        <f t="shared" si="4"/>
        <v>107.25506697524366</v>
      </c>
      <c r="AB22">
        <f t="shared" si="5"/>
        <v>101.00809391862332</v>
      </c>
      <c r="AC22">
        <f t="shared" si="6"/>
        <v>101.50605908087813</v>
      </c>
      <c r="AD22">
        <f t="shared" si="7"/>
        <v>101.61124370936015</v>
      </c>
      <c r="AE22">
        <f t="shared" si="8"/>
        <v>102.11281584980085</v>
      </c>
      <c r="AF22">
        <f t="shared" si="9"/>
        <v>103.50817244451596</v>
      </c>
      <c r="AG22">
        <f t="shared" si="10"/>
        <v>102.92459383632827</v>
      </c>
      <c r="AH22">
        <f t="shared" si="11"/>
        <v>102.08849660130151</v>
      </c>
      <c r="AI22">
        <f t="shared" si="12"/>
        <v>100.96258048065279</v>
      </c>
      <c r="AJ22">
        <f t="shared" si="13"/>
        <v>100.22546496911377</v>
      </c>
      <c r="AK22">
        <f t="shared" si="14"/>
        <v>100.94771338313008</v>
      </c>
      <c r="AL22">
        <f t="shared" si="15"/>
        <v>101.20123503501519</v>
      </c>
      <c r="AM22">
        <f t="shared" si="16"/>
        <v>101.24473118279568</v>
      </c>
      <c r="AN22">
        <f t="shared" si="17"/>
        <v>101.26582278481008</v>
      </c>
      <c r="AO22">
        <f t="shared" si="18"/>
        <v>101.43994042392382</v>
      </c>
      <c r="AP22">
        <f t="shared" si="19"/>
        <v>100.56184417086672</v>
      </c>
      <c r="AQ22">
        <f t="shared" si="20"/>
        <v>101.2368207623682</v>
      </c>
      <c r="AR22">
        <f t="shared" si="21"/>
        <v>100.76929579846139</v>
      </c>
      <c r="AS22">
        <f t="shared" si="22"/>
        <v>101.1068981860485</v>
      </c>
      <c r="AT22">
        <f t="shared" si="23"/>
        <v>101.01663585951941</v>
      </c>
    </row>
    <row r="23" spans="1:46" ht="15">
      <c r="A23" s="2">
        <v>41294</v>
      </c>
      <c r="B23">
        <f>_xlfn.IFERROR(_XLL.FUNDPRICED(B$3,$A23),B22)</f>
        <v>116.17</v>
      </c>
      <c r="C23">
        <f>_xlfn.IFERROR(_XLL.FUNDPRICED(C$3,$A23),C22)</f>
        <v>1295.33</v>
      </c>
      <c r="D23">
        <f>_xlfn.IFERROR(_XLL.FUNDPRICED(D$3,$A23),D22)</f>
        <v>1529.35</v>
      </c>
      <c r="E23">
        <f>_xlfn.IFERROR(_XLL.FUNDPRICED(E$3,$A23),E22)</f>
        <v>16.6227</v>
      </c>
      <c r="F23">
        <f>_xlfn.IFERROR(_XLL.FUNDPRICED(F$3,$A23),F22)</f>
        <v>15.7308</v>
      </c>
      <c r="G23">
        <f>_xlfn.IFERROR(_XLL.FUNDPRICED(G$3,$A23),G22)</f>
        <v>14.5173</v>
      </c>
      <c r="H23">
        <f>_xlfn.IFERROR(_XLL.FUNDPRICED(H$3,$A23),H22)</f>
        <v>25514.48</v>
      </c>
      <c r="I23">
        <f>_xlfn.IFERROR(_XLL.FUNDPRICED(I$3,$A23),I22)</f>
        <v>22143.11</v>
      </c>
      <c r="J23">
        <f>_xlfn.IFERROR(_XLL.FUNDPRICED(J$3,$A23),J22)</f>
        <v>1911.32</v>
      </c>
      <c r="K23">
        <f>_xlfn.IFERROR(_XLL.FUNDPRICED(K$3,$A23),K22)</f>
        <v>1408.76</v>
      </c>
      <c r="L23">
        <f>_xlfn.IFERROR(_XLL.FUNDPRICED(L$3,$A23),L22)</f>
        <v>1108.66</v>
      </c>
      <c r="M23">
        <f>_xlfn.IFERROR(_XLL.FUNDPRICED(M$3,$A23),M22)</f>
        <v>1195.78</v>
      </c>
      <c r="N23">
        <f>_xlfn.IFERROR(_XLL.FUNDPRICED(N$3,$A23),N22)</f>
        <v>1367.68</v>
      </c>
      <c r="O23">
        <f>_xlfn.IFERROR(_XLL.FUNDPRICED(O$3,$A23),O22)</f>
        <v>34851.57</v>
      </c>
      <c r="P23">
        <f>_xlfn.IFERROR(_XLL.FUNDPRICED(P$3,$A23),P22)</f>
        <v>1176.97</v>
      </c>
      <c r="Q23">
        <f>_xlfn.IFERROR(_XLL.FUNDPRICED(Q$3,$A23),Q22)</f>
        <v>1316</v>
      </c>
      <c r="R23">
        <f>_xlfn.IFERROR(_XLL.FUNDPRICED(R$3,$A23),R22)</f>
        <v>9126.45</v>
      </c>
      <c r="S23">
        <f>_xlfn.IFERROR(_XLL.FUNDPRICED(S$3,$A23),S22)</f>
        <v>121.71</v>
      </c>
      <c r="T23">
        <f>_xlfn.IFERROR(_XLL.FUNDPRICED(T$3,$A23),T22)</f>
        <v>149.79</v>
      </c>
      <c r="U23">
        <f>_xlfn.IFERROR(_XLL.FUNDPRICED(U$3,$A23),U22)</f>
        <v>119.2</v>
      </c>
      <c r="V23">
        <f>_xlfn.IFERROR(_XLL.FUNDPRICED(V$3,$A23),V22)</f>
        <v>4693.18</v>
      </c>
      <c r="W23">
        <f>_xlfn.IFERROR(_XLL.FUNDPRICED(W$3,$A23),W22)</f>
        <v>120.23</v>
      </c>
      <c r="Y23">
        <f t="shared" si="2"/>
        <v>108.3473232605857</v>
      </c>
      <c r="Z23">
        <f t="shared" si="3"/>
        <v>107.2488367086721</v>
      </c>
      <c r="AA23">
        <f t="shared" si="4"/>
        <v>107.25506697524366</v>
      </c>
      <c r="AB23">
        <f t="shared" si="5"/>
        <v>101.00809391862332</v>
      </c>
      <c r="AC23">
        <f t="shared" si="6"/>
        <v>101.50605908087813</v>
      </c>
      <c r="AD23">
        <f t="shared" si="7"/>
        <v>101.61124370936015</v>
      </c>
      <c r="AE23">
        <f t="shared" si="8"/>
        <v>102.11281584980085</v>
      </c>
      <c r="AF23">
        <f t="shared" si="9"/>
        <v>103.50817244451596</v>
      </c>
      <c r="AG23">
        <f t="shared" si="10"/>
        <v>102.92459383632827</v>
      </c>
      <c r="AH23">
        <f t="shared" si="11"/>
        <v>102.08849660130151</v>
      </c>
      <c r="AI23">
        <f t="shared" si="12"/>
        <v>100.96258048065279</v>
      </c>
      <c r="AJ23">
        <f t="shared" si="13"/>
        <v>100.22546496911377</v>
      </c>
      <c r="AK23">
        <f t="shared" si="14"/>
        <v>100.94771338313008</v>
      </c>
      <c r="AL23">
        <f t="shared" si="15"/>
        <v>101.20123503501519</v>
      </c>
      <c r="AM23">
        <f t="shared" si="16"/>
        <v>101.24473118279568</v>
      </c>
      <c r="AN23">
        <f t="shared" si="17"/>
        <v>101.26582278481008</v>
      </c>
      <c r="AO23">
        <f t="shared" si="18"/>
        <v>101.43994042392382</v>
      </c>
      <c r="AP23">
        <f t="shared" si="19"/>
        <v>100.56184417086672</v>
      </c>
      <c r="AQ23">
        <f t="shared" si="20"/>
        <v>101.2368207623682</v>
      </c>
      <c r="AR23">
        <f t="shared" si="21"/>
        <v>100.76929579846139</v>
      </c>
      <c r="AS23">
        <f t="shared" si="22"/>
        <v>101.1068981860485</v>
      </c>
      <c r="AT23">
        <f t="shared" si="23"/>
        <v>101.01663585951941</v>
      </c>
    </row>
    <row r="24" spans="1:46" ht="15">
      <c r="A24" s="2">
        <v>41295</v>
      </c>
      <c r="B24">
        <f>_xlfn.IFERROR(_XLL.FUNDPRICED(B$3,$A24),B23)</f>
        <v>115.54</v>
      </c>
      <c r="C24">
        <f>_xlfn.IFERROR(_XLL.FUNDPRICED(C$3,$A24),C23)</f>
        <v>1290.15</v>
      </c>
      <c r="D24">
        <f>_xlfn.IFERROR(_XLL.FUNDPRICED(D$3,$A24),D23)</f>
        <v>1521.84</v>
      </c>
      <c r="E24">
        <f>_xlfn.IFERROR(_XLL.FUNDPRICED(E$3,$A24),E23)</f>
        <v>16.6963</v>
      </c>
      <c r="F24">
        <f>_xlfn.IFERROR(_XLL.FUNDPRICED(F$3,$A24),F23)</f>
        <v>15.7464</v>
      </c>
      <c r="G24">
        <f>_xlfn.IFERROR(_XLL.FUNDPRICED(G$3,$A24),G23)</f>
        <v>14.5163</v>
      </c>
      <c r="H24">
        <f>_xlfn.IFERROR(_XLL.FUNDPRICED(H$3,$A24),H23)</f>
        <v>25463.09</v>
      </c>
      <c r="I24">
        <f>_xlfn.IFERROR(_XLL.FUNDPRICED(I$3,$A24),I23)</f>
        <v>22098.7</v>
      </c>
      <c r="J24">
        <f>_xlfn.IFERROR(_XLL.FUNDPRICED(J$3,$A24),J23)</f>
        <v>1904.18</v>
      </c>
      <c r="K24">
        <f>_xlfn.IFERROR(_XLL.FUNDPRICED(K$3,$A24),K23)</f>
        <v>1407.67</v>
      </c>
      <c r="L24">
        <f>_xlfn.IFERROR(_XLL.FUNDPRICED(L$3,$A24),L23)</f>
        <v>1108.5</v>
      </c>
      <c r="M24">
        <f>_xlfn.IFERROR(_XLL.FUNDPRICED(M$3,$A24),M23)</f>
        <v>1195.94</v>
      </c>
      <c r="N24">
        <f>_xlfn.IFERROR(_XLL.FUNDPRICED(N$3,$A24),N23)</f>
        <v>1367.16</v>
      </c>
      <c r="O24">
        <f>_xlfn.IFERROR(_XLL.FUNDPRICED(O$3,$A24),O23)</f>
        <v>34805.94</v>
      </c>
      <c r="P24">
        <f>_xlfn.IFERROR(_XLL.FUNDPRICED(P$3,$A24),P23)</f>
        <v>1176.72</v>
      </c>
      <c r="Q24">
        <f>_xlfn.IFERROR(_XLL.FUNDPRICED(Q$3,$A24),Q23)</f>
        <v>1313.63</v>
      </c>
      <c r="R24">
        <f>_xlfn.IFERROR(_XLL.FUNDPRICED(R$3,$A24),R23)</f>
        <v>9124.08</v>
      </c>
      <c r="S24">
        <f>_xlfn.IFERROR(_XLL.FUNDPRICED(S$3,$A24),S23)</f>
        <v>121.6</v>
      </c>
      <c r="T24">
        <f>_xlfn.IFERROR(_XLL.FUNDPRICED(T$3,$A24),T23)</f>
        <v>149.48</v>
      </c>
      <c r="U24">
        <f>_xlfn.IFERROR(_XLL.FUNDPRICED(U$3,$A24),U23)</f>
        <v>119.09</v>
      </c>
      <c r="V24">
        <f>_xlfn.IFERROR(_XLL.FUNDPRICED(V$3,$A24),V23)</f>
        <v>4687.67</v>
      </c>
      <c r="W24">
        <f>_xlfn.IFERROR(_XLL.FUNDPRICED(W$3,$A24),W23)</f>
        <v>119.99</v>
      </c>
      <c r="Y24">
        <f t="shared" si="2"/>
        <v>107.75974631598581</v>
      </c>
      <c r="Z24">
        <f t="shared" si="3"/>
        <v>106.81995065326467</v>
      </c>
      <c r="AA24">
        <f t="shared" si="4"/>
        <v>106.72838207447924</v>
      </c>
      <c r="AB24">
        <f t="shared" si="5"/>
        <v>101.4553254581693</v>
      </c>
      <c r="AC24">
        <f t="shared" si="6"/>
        <v>101.60672112741496</v>
      </c>
      <c r="AD24">
        <f t="shared" si="7"/>
        <v>101.60424438829429</v>
      </c>
      <c r="AE24">
        <f t="shared" si="8"/>
        <v>101.90714528130323</v>
      </c>
      <c r="AF24">
        <f t="shared" si="9"/>
        <v>103.30057748887238</v>
      </c>
      <c r="AG24">
        <f t="shared" si="10"/>
        <v>102.54010479211203</v>
      </c>
      <c r="AH24">
        <f t="shared" si="11"/>
        <v>102.00950765975334</v>
      </c>
      <c r="AI24">
        <f t="shared" si="12"/>
        <v>100.94800972597876</v>
      </c>
      <c r="AJ24">
        <f t="shared" si="13"/>
        <v>100.2388755248975</v>
      </c>
      <c r="AK24">
        <f t="shared" si="14"/>
        <v>100.90933246730238</v>
      </c>
      <c r="AL24">
        <f t="shared" si="15"/>
        <v>101.06873562811192</v>
      </c>
      <c r="AM24">
        <f t="shared" si="16"/>
        <v>101.2232258064516</v>
      </c>
      <c r="AN24">
        <f t="shared" si="17"/>
        <v>101.0834519641414</v>
      </c>
      <c r="AO24">
        <f t="shared" si="18"/>
        <v>101.41359801709478</v>
      </c>
      <c r="AP24">
        <f t="shared" si="19"/>
        <v>100.47095761381475</v>
      </c>
      <c r="AQ24">
        <f t="shared" si="20"/>
        <v>101.02730467693969</v>
      </c>
      <c r="AR24">
        <f t="shared" si="21"/>
        <v>100.67630399864737</v>
      </c>
      <c r="AS24">
        <f t="shared" si="22"/>
        <v>100.98819423499502</v>
      </c>
      <c r="AT24">
        <f t="shared" si="23"/>
        <v>100.81498907746597</v>
      </c>
    </row>
    <row r="25" spans="1:46" ht="15">
      <c r="A25" s="2">
        <v>41296</v>
      </c>
      <c r="B25">
        <f>_xlfn.IFERROR(_XLL.FUNDPRICED(B$3,$A25),B24)</f>
        <v>115.3</v>
      </c>
      <c r="C25">
        <f>_xlfn.IFERROR(_XLL.FUNDPRICED(C$3,$A25),C24)</f>
        <v>1286.52</v>
      </c>
      <c r="D25">
        <f>_xlfn.IFERROR(_XLL.FUNDPRICED(D$3,$A25),D24)</f>
        <v>1515.06</v>
      </c>
      <c r="E25">
        <f>_xlfn.IFERROR(_XLL.FUNDPRICED(E$3,$A25),E24)</f>
        <v>16.6552</v>
      </c>
      <c r="F25">
        <f>_xlfn.IFERROR(_XLL.FUNDPRICED(F$3,$A25),F24)</f>
        <v>15.7926</v>
      </c>
      <c r="G25">
        <f>_xlfn.IFERROR(_XLL.FUNDPRICED(G$3,$A25),G24)</f>
        <v>14.5811</v>
      </c>
      <c r="H25">
        <f>_xlfn.IFERROR(_XLL.FUNDPRICED(H$3,$A25),H24)</f>
        <v>25435.76</v>
      </c>
      <c r="I25">
        <f>_xlfn.IFERROR(_XLL.FUNDPRICED(I$3,$A25),I24)</f>
        <v>22040.59</v>
      </c>
      <c r="J25">
        <f>_xlfn.IFERROR(_XLL.FUNDPRICED(J$3,$A25),J24)</f>
        <v>1907.57</v>
      </c>
      <c r="K25">
        <f>_xlfn.IFERROR(_XLL.FUNDPRICED(K$3,$A25),K24)</f>
        <v>1406.48</v>
      </c>
      <c r="L25">
        <f>_xlfn.IFERROR(_XLL.FUNDPRICED(L$3,$A25),L24)</f>
        <v>1107.7</v>
      </c>
      <c r="M25">
        <f>_xlfn.IFERROR(_XLL.FUNDPRICED(M$3,$A25),M24)</f>
        <v>1195.98</v>
      </c>
      <c r="N25">
        <f>_xlfn.IFERROR(_XLL.FUNDPRICED(N$3,$A25),N24)</f>
        <v>1365.81</v>
      </c>
      <c r="O25">
        <f>_xlfn.IFERROR(_XLL.FUNDPRICED(O$3,$A25),O24)</f>
        <v>34791.55</v>
      </c>
      <c r="P25">
        <f>_xlfn.IFERROR(_XLL.FUNDPRICED(P$3,$A25),P24)</f>
        <v>1176.87</v>
      </c>
      <c r="Q25">
        <f>_xlfn.IFERROR(_XLL.FUNDPRICED(Q$3,$A25),Q24)</f>
        <v>1313.53</v>
      </c>
      <c r="R25">
        <f>_xlfn.IFERROR(_XLL.FUNDPRICED(R$3,$A25),R24)</f>
        <v>9110.47</v>
      </c>
      <c r="S25">
        <f>_xlfn.IFERROR(_XLL.FUNDPRICED(S$3,$A25),S24)</f>
        <v>121.5</v>
      </c>
      <c r="T25">
        <f>_xlfn.IFERROR(_XLL.FUNDPRICED(T$3,$A25),T24)</f>
        <v>149.51</v>
      </c>
      <c r="U25">
        <f>_xlfn.IFERROR(_XLL.FUNDPRICED(U$3,$A25),U24)</f>
        <v>118.95</v>
      </c>
      <c r="V25">
        <f>_xlfn.IFERROR(_XLL.FUNDPRICED(V$3,$A25),V24)</f>
        <v>4687.99</v>
      </c>
      <c r="W25">
        <f>_xlfn.IFERROR(_XLL.FUNDPRICED(W$3,$A25),W24)</f>
        <v>120.04</v>
      </c>
      <c r="Y25">
        <f t="shared" si="2"/>
        <v>107.53590747994775</v>
      </c>
      <c r="Z25">
        <f t="shared" si="3"/>
        <v>106.51939922833628</v>
      </c>
      <c r="AA25">
        <f t="shared" si="4"/>
        <v>106.25289290974118</v>
      </c>
      <c r="AB25">
        <f t="shared" si="5"/>
        <v>101.20558067181959</v>
      </c>
      <c r="AC25">
        <f t="shared" si="6"/>
        <v>101.90483564985098</v>
      </c>
      <c r="AD25">
        <f t="shared" si="7"/>
        <v>102.0578003933618</v>
      </c>
      <c r="AE25">
        <f t="shared" si="8"/>
        <v>101.79776647925924</v>
      </c>
      <c r="AF25">
        <f t="shared" si="9"/>
        <v>103.02894175654973</v>
      </c>
      <c r="AG25">
        <f t="shared" si="10"/>
        <v>102.72265631310545</v>
      </c>
      <c r="AH25">
        <f t="shared" si="11"/>
        <v>101.92327202631999</v>
      </c>
      <c r="AI25">
        <f t="shared" si="12"/>
        <v>100.87515595260864</v>
      </c>
      <c r="AJ25">
        <f t="shared" si="13"/>
        <v>100.24222816384342</v>
      </c>
      <c r="AK25">
        <f t="shared" si="14"/>
        <v>100.80968970505738</v>
      </c>
      <c r="AL25">
        <f t="shared" si="15"/>
        <v>101.02695025740542</v>
      </c>
      <c r="AM25">
        <f t="shared" si="16"/>
        <v>101.23612903225803</v>
      </c>
      <c r="AN25">
        <f t="shared" si="17"/>
        <v>101.07575699280517</v>
      </c>
      <c r="AO25">
        <f t="shared" si="18"/>
        <v>101.26232368927074</v>
      </c>
      <c r="AP25">
        <f t="shared" si="19"/>
        <v>100.38833347104024</v>
      </c>
      <c r="AQ25">
        <f t="shared" si="20"/>
        <v>101.04758042714246</v>
      </c>
      <c r="AR25">
        <f t="shared" si="21"/>
        <v>100.55795079888408</v>
      </c>
      <c r="AS25">
        <f t="shared" si="22"/>
        <v>100.99508811237017</v>
      </c>
      <c r="AT25">
        <f t="shared" si="23"/>
        <v>100.85699882372712</v>
      </c>
    </row>
    <row r="26" spans="1:46" ht="15">
      <c r="A26" s="2">
        <v>41297</v>
      </c>
      <c r="B26">
        <f>_xlfn.IFERROR(_XLL.FUNDPRICED(B$3,$A26),B25)</f>
        <v>115.33</v>
      </c>
      <c r="C26">
        <f>_xlfn.IFERROR(_XLL.FUNDPRICED(C$3,$A26),C25)</f>
        <v>1284.94</v>
      </c>
      <c r="D26">
        <f>_xlfn.IFERROR(_XLL.FUNDPRICED(D$3,$A26),D25)</f>
        <v>1510.85</v>
      </c>
      <c r="E26">
        <f>_xlfn.IFERROR(_XLL.FUNDPRICED(E$3,$A26),E25)</f>
        <v>16.6829</v>
      </c>
      <c r="F26">
        <f>_xlfn.IFERROR(_XLL.FUNDPRICED(F$3,$A26),F25)</f>
        <v>15.7864</v>
      </c>
      <c r="G26">
        <f>_xlfn.IFERROR(_XLL.FUNDPRICED(G$3,$A26),G25)</f>
        <v>14.6028</v>
      </c>
      <c r="H26">
        <f>_xlfn.IFERROR(_XLL.FUNDPRICED(H$3,$A26),H25)</f>
        <v>25642.74</v>
      </c>
      <c r="I26">
        <f>_xlfn.IFERROR(_XLL.FUNDPRICED(I$3,$A26),I25)</f>
        <v>22203.68</v>
      </c>
      <c r="J26">
        <f>_xlfn.IFERROR(_XLL.FUNDPRICED(J$3,$A26),J25)</f>
        <v>1916.08</v>
      </c>
      <c r="K26">
        <f>_xlfn.IFERROR(_XLL.FUNDPRICED(K$3,$A26),K25)</f>
        <v>1405.7</v>
      </c>
      <c r="L26">
        <f>_xlfn.IFERROR(_XLL.FUNDPRICED(L$3,$A26),L25)</f>
        <v>1107.63</v>
      </c>
      <c r="M26">
        <f>_xlfn.IFERROR(_XLL.FUNDPRICED(M$3,$A26),M25)</f>
        <v>1196.11</v>
      </c>
      <c r="N26">
        <f>_xlfn.IFERROR(_XLL.FUNDPRICED(N$3,$A26),N25)</f>
        <v>1366.31</v>
      </c>
      <c r="O26">
        <f>_xlfn.IFERROR(_XLL.FUNDPRICED(O$3,$A26),O25)</f>
        <v>34771.09</v>
      </c>
      <c r="P26">
        <f>_xlfn.IFERROR(_XLL.FUNDPRICED(P$3,$A26),P25)</f>
        <v>1176.55</v>
      </c>
      <c r="Q26">
        <f>_xlfn.IFERROR(_XLL.FUNDPRICED(Q$3,$A26),Q25)</f>
        <v>1312.74</v>
      </c>
      <c r="R26">
        <f>_xlfn.IFERROR(_XLL.FUNDPRICED(R$3,$A26),R25)</f>
        <v>9111.06</v>
      </c>
      <c r="S26">
        <f>_xlfn.IFERROR(_XLL.FUNDPRICED(S$3,$A26),S25)</f>
        <v>121.51</v>
      </c>
      <c r="T26">
        <f>_xlfn.IFERROR(_XLL.FUNDPRICED(T$3,$A26),T25)</f>
        <v>149.43</v>
      </c>
      <c r="U26">
        <f>_xlfn.IFERROR(_XLL.FUNDPRICED(U$3,$A26),U25)</f>
        <v>118.95</v>
      </c>
      <c r="V26">
        <f>_xlfn.IFERROR(_XLL.FUNDPRICED(V$3,$A26),V25)</f>
        <v>4684.32</v>
      </c>
      <c r="W26">
        <f>_xlfn.IFERROR(_XLL.FUNDPRICED(W$3,$A26),W25)</f>
        <v>119.93</v>
      </c>
      <c r="Y26">
        <f t="shared" si="2"/>
        <v>107.56388733445252</v>
      </c>
      <c r="Z26">
        <f t="shared" si="3"/>
        <v>106.38858070178344</v>
      </c>
      <c r="AA26">
        <f t="shared" si="4"/>
        <v>105.95764078827402</v>
      </c>
      <c r="AB26">
        <f t="shared" si="5"/>
        <v>101.37390015069762</v>
      </c>
      <c r="AC26">
        <f t="shared" si="6"/>
        <v>101.86482893904788</v>
      </c>
      <c r="AD26">
        <f t="shared" si="7"/>
        <v>102.2096856604909</v>
      </c>
      <c r="AE26">
        <f t="shared" si="8"/>
        <v>102.62613180846022</v>
      </c>
      <c r="AF26">
        <f t="shared" si="9"/>
        <v>103.79130746958535</v>
      </c>
      <c r="AG26">
        <f t="shared" si="10"/>
        <v>103.18091986580575</v>
      </c>
      <c r="AH26">
        <f t="shared" si="11"/>
        <v>101.86674782961579</v>
      </c>
      <c r="AI26">
        <f t="shared" si="12"/>
        <v>100.86878124743875</v>
      </c>
      <c r="AJ26">
        <f t="shared" si="13"/>
        <v>100.25312424041768</v>
      </c>
      <c r="AK26">
        <f t="shared" si="14"/>
        <v>100.8465944318148</v>
      </c>
      <c r="AL26">
        <f t="shared" si="15"/>
        <v>100.96753895200892</v>
      </c>
      <c r="AM26">
        <f t="shared" si="16"/>
        <v>101.20860215053762</v>
      </c>
      <c r="AN26">
        <f t="shared" si="17"/>
        <v>101.01496671924895</v>
      </c>
      <c r="AO26">
        <f t="shared" si="18"/>
        <v>101.26888150362902</v>
      </c>
      <c r="AP26">
        <f t="shared" si="19"/>
        <v>100.39659588531771</v>
      </c>
      <c r="AQ26">
        <f t="shared" si="20"/>
        <v>100.99351175993512</v>
      </c>
      <c r="AR26">
        <f t="shared" si="21"/>
        <v>100.55795079888408</v>
      </c>
      <c r="AS26">
        <f t="shared" si="22"/>
        <v>100.91602395622385</v>
      </c>
      <c r="AT26">
        <f t="shared" si="23"/>
        <v>100.76457738195263</v>
      </c>
    </row>
    <row r="27" spans="1:46" ht="15">
      <c r="A27" s="2">
        <v>41298</v>
      </c>
      <c r="B27">
        <f>_xlfn.IFERROR(_XLL.FUNDPRICED(B$3,$A27),B26)</f>
        <v>114.97</v>
      </c>
      <c r="C27">
        <f>_xlfn.IFERROR(_XLL.FUNDPRICED(C$3,$A27),C26)</f>
        <v>1281.74</v>
      </c>
      <c r="D27">
        <f>_xlfn.IFERROR(_XLL.FUNDPRICED(D$3,$A27),D26)</f>
        <v>1514.44</v>
      </c>
      <c r="E27">
        <f>_xlfn.IFERROR(_XLL.FUNDPRICED(E$3,$A27),E26)</f>
        <v>16.8418</v>
      </c>
      <c r="F27">
        <f>_xlfn.IFERROR(_XLL.FUNDPRICED(F$3,$A27),F26)</f>
        <v>15.8226</v>
      </c>
      <c r="G27">
        <f>_xlfn.IFERROR(_XLL.FUNDPRICED(G$3,$A27),G26)</f>
        <v>14.603</v>
      </c>
      <c r="H27">
        <f>_xlfn.IFERROR(_XLL.FUNDPRICED(H$3,$A27),H26)</f>
        <v>25543.55</v>
      </c>
      <c r="I27">
        <f>_xlfn.IFERROR(_XLL.FUNDPRICED(I$3,$A27),I26)</f>
        <v>22242.47</v>
      </c>
      <c r="J27">
        <f>_xlfn.IFERROR(_XLL.FUNDPRICED(J$3,$A27),J26)</f>
        <v>1919.48</v>
      </c>
      <c r="K27">
        <f>_xlfn.IFERROR(_XLL.FUNDPRICED(K$3,$A27),K26)</f>
        <v>1405.24</v>
      </c>
      <c r="L27">
        <f>_xlfn.IFERROR(_XLL.FUNDPRICED(L$3,$A27),L26)</f>
        <v>1107.73</v>
      </c>
      <c r="M27">
        <f>_xlfn.IFERROR(_XLL.FUNDPRICED(M$3,$A27),M26)</f>
        <v>1196.26</v>
      </c>
      <c r="N27">
        <f>_xlfn.IFERROR(_XLL.FUNDPRICED(N$3,$A27),N26)</f>
        <v>1366.01</v>
      </c>
      <c r="O27">
        <f>_xlfn.IFERROR(_XLL.FUNDPRICED(O$3,$A27),O26)</f>
        <v>34802.91</v>
      </c>
      <c r="P27">
        <f>_xlfn.IFERROR(_XLL.FUNDPRICED(P$3,$A27),P26)</f>
        <v>1177.33</v>
      </c>
      <c r="Q27">
        <f>_xlfn.IFERROR(_XLL.FUNDPRICED(Q$3,$A27),Q26)</f>
        <v>1314.12</v>
      </c>
      <c r="R27">
        <f>_xlfn.IFERROR(_XLL.FUNDPRICED(R$3,$A27),R26)</f>
        <v>9110.29</v>
      </c>
      <c r="S27">
        <f>_xlfn.IFERROR(_XLL.FUNDPRICED(S$3,$A27),S26)</f>
        <v>121.51</v>
      </c>
      <c r="T27">
        <f>_xlfn.IFERROR(_XLL.FUNDPRICED(T$3,$A27),T26)</f>
        <v>149.6</v>
      </c>
      <c r="U27">
        <f>_xlfn.IFERROR(_XLL.FUNDPRICED(U$3,$A27),U26)</f>
        <v>118.97</v>
      </c>
      <c r="V27">
        <f>_xlfn.IFERROR(_XLL.FUNDPRICED(V$3,$A27),V26)</f>
        <v>4689.88</v>
      </c>
      <c r="W27">
        <f>_xlfn.IFERROR(_XLL.FUNDPRICED(W$3,$A27),W26)</f>
        <v>120.11</v>
      </c>
      <c r="Y27">
        <f t="shared" si="2"/>
        <v>107.22812908039545</v>
      </c>
      <c r="Z27">
        <f t="shared" si="3"/>
        <v>106.12363178724603</v>
      </c>
      <c r="AA27">
        <f t="shared" si="4"/>
        <v>106.20941159969138</v>
      </c>
      <c r="AB27">
        <f t="shared" si="5"/>
        <v>102.3394584609402</v>
      </c>
      <c r="AC27">
        <f t="shared" si="6"/>
        <v>102.09841650857567</v>
      </c>
      <c r="AD27">
        <f t="shared" si="7"/>
        <v>102.21108552470407</v>
      </c>
      <c r="AE27">
        <f t="shared" si="8"/>
        <v>102.22915839555343</v>
      </c>
      <c r="AF27">
        <f t="shared" si="9"/>
        <v>103.97263168326278</v>
      </c>
      <c r="AG27">
        <f t="shared" si="10"/>
        <v>103.36400988686111</v>
      </c>
      <c r="AH27">
        <f t="shared" si="11"/>
        <v>101.83341304694409</v>
      </c>
      <c r="AI27">
        <f t="shared" si="12"/>
        <v>100.87788796911</v>
      </c>
      <c r="AJ27">
        <f t="shared" si="13"/>
        <v>100.26569663646494</v>
      </c>
      <c r="AK27">
        <f t="shared" si="14"/>
        <v>100.82445159576035</v>
      </c>
      <c r="AL27">
        <f t="shared" si="15"/>
        <v>101.05993717965877</v>
      </c>
      <c r="AM27">
        <f t="shared" si="16"/>
        <v>101.27569892473117</v>
      </c>
      <c r="AN27">
        <f t="shared" si="17"/>
        <v>101.12115732368893</v>
      </c>
      <c r="AO27">
        <f t="shared" si="18"/>
        <v>101.2603230001445</v>
      </c>
      <c r="AP27">
        <f t="shared" si="19"/>
        <v>100.39659588531771</v>
      </c>
      <c r="AQ27">
        <f t="shared" si="20"/>
        <v>101.10840767775073</v>
      </c>
      <c r="AR27">
        <f t="shared" si="21"/>
        <v>100.57485839885025</v>
      </c>
      <c r="AS27">
        <f t="shared" si="22"/>
        <v>101.0358050756172</v>
      </c>
      <c r="AT27">
        <f t="shared" si="23"/>
        <v>100.91581246849269</v>
      </c>
    </row>
    <row r="28" spans="1:46" ht="15">
      <c r="A28" s="2">
        <v>41299</v>
      </c>
      <c r="B28">
        <f>_xlfn.IFERROR(_XLL.FUNDPRICED(B$3,$A28),B27)</f>
        <v>114.64</v>
      </c>
      <c r="C28">
        <f>_xlfn.IFERROR(_XLL.FUNDPRICED(C$3,$A28),C27)</f>
        <v>1279.11</v>
      </c>
      <c r="D28">
        <f>_xlfn.IFERROR(_XLL.FUNDPRICED(D$3,$A28),D27)</f>
        <v>1514.03</v>
      </c>
      <c r="E28">
        <f>_xlfn.IFERROR(_XLL.FUNDPRICED(E$3,$A28),E27)</f>
        <v>17.0196</v>
      </c>
      <c r="F28">
        <f>_xlfn.IFERROR(_XLL.FUNDPRICED(F$3,$A28),F27)</f>
        <v>15.9279</v>
      </c>
      <c r="G28">
        <f>_xlfn.IFERROR(_XLL.FUNDPRICED(G$3,$A28),G27)</f>
        <v>14.6819</v>
      </c>
      <c r="H28">
        <f>_xlfn.IFERROR(_XLL.FUNDPRICED(H$3,$A28),H27)</f>
        <v>25547.6</v>
      </c>
      <c r="I28">
        <f>_xlfn.IFERROR(_XLL.FUNDPRICED(I$3,$A28),I27)</f>
        <v>22283.75</v>
      </c>
      <c r="J28">
        <f>_xlfn.IFERROR(_XLL.FUNDPRICED(J$3,$A28),J27)</f>
        <v>1922.7</v>
      </c>
      <c r="K28">
        <f>_xlfn.IFERROR(_XLL.FUNDPRICED(K$3,$A28),K27)</f>
        <v>1401.9</v>
      </c>
      <c r="L28">
        <f>_xlfn.IFERROR(_XLL.FUNDPRICED(L$3,$A28),L27)</f>
        <v>1104.48</v>
      </c>
      <c r="M28">
        <f>_xlfn.IFERROR(_XLL.FUNDPRICED(M$3,$A28),M27)</f>
        <v>1196.68</v>
      </c>
      <c r="N28">
        <f>_xlfn.IFERROR(_XLL.FUNDPRICED(N$3,$A28),N27)</f>
        <v>1364.02</v>
      </c>
      <c r="O28">
        <f>_xlfn.IFERROR(_XLL.FUNDPRICED(O$3,$A28),O27)</f>
        <v>34608.74</v>
      </c>
      <c r="P28">
        <f>_xlfn.IFERROR(_XLL.FUNDPRICED(P$3,$A28),P27)</f>
        <v>1173.52</v>
      </c>
      <c r="Q28">
        <f>_xlfn.IFERROR(_XLL.FUNDPRICED(Q$3,$A28),Q27)</f>
        <v>1306.7</v>
      </c>
      <c r="R28">
        <f>_xlfn.IFERROR(_XLL.FUNDPRICED(R$3,$A28),R27)</f>
        <v>9061.55</v>
      </c>
      <c r="S28">
        <f>_xlfn.IFERROR(_XLL.FUNDPRICED(S$3,$A28),S27)</f>
        <v>121.35</v>
      </c>
      <c r="T28">
        <f>_xlfn.IFERROR(_XLL.FUNDPRICED(T$3,$A28),T27)</f>
        <v>148.76</v>
      </c>
      <c r="U28">
        <f>_xlfn.IFERROR(_XLL.FUNDPRICED(U$3,$A28),U27)</f>
        <v>118.5</v>
      </c>
      <c r="V28">
        <f>_xlfn.IFERROR(_XLL.FUNDPRICED(V$3,$A28),V27)</f>
        <v>4661.79</v>
      </c>
      <c r="W28">
        <f>_xlfn.IFERROR(_XLL.FUNDPRICED(W$3,$A28),W27)</f>
        <v>120.11</v>
      </c>
      <c r="Y28">
        <f t="shared" si="2"/>
        <v>106.92035068084313</v>
      </c>
      <c r="Z28">
        <f t="shared" si="3"/>
        <v>105.90587689811058</v>
      </c>
      <c r="AA28">
        <f t="shared" si="4"/>
        <v>106.18065783014232</v>
      </c>
      <c r="AB28">
        <f t="shared" si="5"/>
        <v>103.41986291381073</v>
      </c>
      <c r="AC28">
        <f t="shared" si="6"/>
        <v>102.77788532269933</v>
      </c>
      <c r="AD28">
        <f t="shared" si="7"/>
        <v>102.76333195680017</v>
      </c>
      <c r="AE28">
        <f t="shared" si="8"/>
        <v>102.24536710935796</v>
      </c>
      <c r="AF28">
        <f t="shared" si="9"/>
        <v>104.16559542496435</v>
      </c>
      <c r="AG28">
        <f t="shared" si="10"/>
        <v>103.53740690680176</v>
      </c>
      <c r="AH28">
        <f t="shared" si="11"/>
        <v>101.59137353797995</v>
      </c>
      <c r="AI28">
        <f t="shared" si="12"/>
        <v>100.58191951479388</v>
      </c>
      <c r="AJ28">
        <f t="shared" si="13"/>
        <v>100.30089934539721</v>
      </c>
      <c r="AK28">
        <f t="shared" si="14"/>
        <v>100.67757078326589</v>
      </c>
      <c r="AL28">
        <f t="shared" si="15"/>
        <v>100.49611053406578</v>
      </c>
      <c r="AM28">
        <f t="shared" si="16"/>
        <v>100.9479569892473</v>
      </c>
      <c r="AN28">
        <f t="shared" si="17"/>
        <v>100.55019045054055</v>
      </c>
      <c r="AO28">
        <f t="shared" si="18"/>
        <v>100.71858084451308</v>
      </c>
      <c r="AP28">
        <f t="shared" si="19"/>
        <v>100.26439725687847</v>
      </c>
      <c r="AQ28">
        <f t="shared" si="20"/>
        <v>100.54068667207352</v>
      </c>
      <c r="AR28">
        <f t="shared" si="21"/>
        <v>100.17752979964492</v>
      </c>
      <c r="AS28">
        <f t="shared" si="22"/>
        <v>100.43065190227928</v>
      </c>
      <c r="AT28">
        <f t="shared" si="23"/>
        <v>100.91581246849269</v>
      </c>
    </row>
    <row r="29" spans="1:46" ht="15">
      <c r="A29" s="2">
        <v>41300</v>
      </c>
      <c r="B29">
        <f>_xlfn.IFERROR(_XLL.FUNDPRICED(B$3,$A29),B28)</f>
        <v>114.64</v>
      </c>
      <c r="C29">
        <f>_xlfn.IFERROR(_XLL.FUNDPRICED(C$3,$A29),C28)</f>
        <v>1279.11</v>
      </c>
      <c r="D29">
        <f>_xlfn.IFERROR(_XLL.FUNDPRICED(D$3,$A29),D28)</f>
        <v>1514.03</v>
      </c>
      <c r="E29">
        <f>_xlfn.IFERROR(_XLL.FUNDPRICED(E$3,$A29),E28)</f>
        <v>17.0196</v>
      </c>
      <c r="F29">
        <f>_xlfn.IFERROR(_XLL.FUNDPRICED(F$3,$A29),F28)</f>
        <v>15.9279</v>
      </c>
      <c r="G29">
        <f>_xlfn.IFERROR(_XLL.FUNDPRICED(G$3,$A29),G28)</f>
        <v>14.6819</v>
      </c>
      <c r="H29">
        <f>_xlfn.IFERROR(_XLL.FUNDPRICED(H$3,$A29),H28)</f>
        <v>25547.6</v>
      </c>
      <c r="I29">
        <f>_xlfn.IFERROR(_XLL.FUNDPRICED(I$3,$A29),I28)</f>
        <v>22283.75</v>
      </c>
      <c r="J29">
        <f>_xlfn.IFERROR(_XLL.FUNDPRICED(J$3,$A29),J28)</f>
        <v>1922.7</v>
      </c>
      <c r="K29">
        <f>_xlfn.IFERROR(_XLL.FUNDPRICED(K$3,$A29),K28)</f>
        <v>1401.9</v>
      </c>
      <c r="L29">
        <f>_xlfn.IFERROR(_XLL.FUNDPRICED(L$3,$A29),L28)</f>
        <v>1104.48</v>
      </c>
      <c r="M29">
        <f>_xlfn.IFERROR(_XLL.FUNDPRICED(M$3,$A29),M28)</f>
        <v>1196.68</v>
      </c>
      <c r="N29">
        <f>_xlfn.IFERROR(_XLL.FUNDPRICED(N$3,$A29),N28)</f>
        <v>1364.02</v>
      </c>
      <c r="O29">
        <f>_xlfn.IFERROR(_XLL.FUNDPRICED(O$3,$A29),O28)</f>
        <v>34608.74</v>
      </c>
      <c r="P29">
        <f>_xlfn.IFERROR(_XLL.FUNDPRICED(P$3,$A29),P28)</f>
        <v>1173.52</v>
      </c>
      <c r="Q29">
        <f>_xlfn.IFERROR(_XLL.FUNDPRICED(Q$3,$A29),Q28)</f>
        <v>1306.7</v>
      </c>
      <c r="R29">
        <f>_xlfn.IFERROR(_XLL.FUNDPRICED(R$3,$A29),R28)</f>
        <v>9061.55</v>
      </c>
      <c r="S29">
        <f>_xlfn.IFERROR(_XLL.FUNDPRICED(S$3,$A29),S28)</f>
        <v>121.35</v>
      </c>
      <c r="T29">
        <f>_xlfn.IFERROR(_XLL.FUNDPRICED(T$3,$A29),T28)</f>
        <v>148.75</v>
      </c>
      <c r="U29">
        <f>_xlfn.IFERROR(_XLL.FUNDPRICED(U$3,$A29),U28)</f>
        <v>118.5</v>
      </c>
      <c r="V29">
        <f>_xlfn.IFERROR(_XLL.FUNDPRICED(V$3,$A29),V28)</f>
        <v>4661.79</v>
      </c>
      <c r="W29">
        <f>_xlfn.IFERROR(_XLL.FUNDPRICED(W$3,$A29),W28)</f>
        <v>119.48</v>
      </c>
      <c r="Y29">
        <f t="shared" si="2"/>
        <v>106.92035068084313</v>
      </c>
      <c r="Z29">
        <f t="shared" si="3"/>
        <v>105.90587689811058</v>
      </c>
      <c r="AA29">
        <f t="shared" si="4"/>
        <v>106.18065783014232</v>
      </c>
      <c r="AB29">
        <f t="shared" si="5"/>
        <v>103.41986291381073</v>
      </c>
      <c r="AC29">
        <f t="shared" si="6"/>
        <v>102.77788532269933</v>
      </c>
      <c r="AD29">
        <f t="shared" si="7"/>
        <v>102.76333195680017</v>
      </c>
      <c r="AE29">
        <f t="shared" si="8"/>
        <v>102.24536710935796</v>
      </c>
      <c r="AF29">
        <f t="shared" si="9"/>
        <v>104.16559542496435</v>
      </c>
      <c r="AG29">
        <f t="shared" si="10"/>
        <v>103.53740690680176</v>
      </c>
      <c r="AH29">
        <f t="shared" si="11"/>
        <v>101.59137353797995</v>
      </c>
      <c r="AI29">
        <f t="shared" si="12"/>
        <v>100.58191951479388</v>
      </c>
      <c r="AJ29">
        <f t="shared" si="13"/>
        <v>100.30089934539721</v>
      </c>
      <c r="AK29">
        <f t="shared" si="14"/>
        <v>100.67757078326589</v>
      </c>
      <c r="AL29">
        <f t="shared" si="15"/>
        <v>100.49611053406578</v>
      </c>
      <c r="AM29">
        <f t="shared" si="16"/>
        <v>100.9479569892473</v>
      </c>
      <c r="AN29">
        <f t="shared" si="17"/>
        <v>100.55019045054055</v>
      </c>
      <c r="AO29">
        <f t="shared" si="18"/>
        <v>100.71858084451308</v>
      </c>
      <c r="AP29">
        <f t="shared" si="19"/>
        <v>100.26439725687847</v>
      </c>
      <c r="AQ29">
        <f t="shared" si="20"/>
        <v>100.53392808867261</v>
      </c>
      <c r="AR29">
        <f t="shared" si="21"/>
        <v>100.17752979964492</v>
      </c>
      <c r="AS29">
        <f t="shared" si="22"/>
        <v>100.43065190227928</v>
      </c>
      <c r="AT29">
        <f t="shared" si="23"/>
        <v>100.38648966560243</v>
      </c>
    </row>
    <row r="30" spans="1:46" ht="15">
      <c r="A30" s="2">
        <v>41301</v>
      </c>
      <c r="B30">
        <f>_xlfn.IFERROR(_XLL.FUNDPRICED(B$3,$A30),B29)</f>
        <v>114.64</v>
      </c>
      <c r="C30">
        <f>_xlfn.IFERROR(_XLL.FUNDPRICED(C$3,$A30),C29)</f>
        <v>1279.11</v>
      </c>
      <c r="D30">
        <f>_xlfn.IFERROR(_XLL.FUNDPRICED(D$3,$A30),D29)</f>
        <v>1514.03</v>
      </c>
      <c r="E30">
        <f>_xlfn.IFERROR(_XLL.FUNDPRICED(E$3,$A30),E29)</f>
        <v>17.0196</v>
      </c>
      <c r="F30">
        <f>_xlfn.IFERROR(_XLL.FUNDPRICED(F$3,$A30),F29)</f>
        <v>15.9279</v>
      </c>
      <c r="G30">
        <f>_xlfn.IFERROR(_XLL.FUNDPRICED(G$3,$A30),G29)</f>
        <v>14.6819</v>
      </c>
      <c r="H30">
        <f>_xlfn.IFERROR(_XLL.FUNDPRICED(H$3,$A30),H29)</f>
        <v>25547.6</v>
      </c>
      <c r="I30">
        <f>_xlfn.IFERROR(_XLL.FUNDPRICED(I$3,$A30),I29)</f>
        <v>22283.75</v>
      </c>
      <c r="J30">
        <f>_xlfn.IFERROR(_XLL.FUNDPRICED(J$3,$A30),J29)</f>
        <v>1922.7</v>
      </c>
      <c r="K30">
        <f>_xlfn.IFERROR(_XLL.FUNDPRICED(K$3,$A30),K29)</f>
        <v>1401.9</v>
      </c>
      <c r="L30">
        <f>_xlfn.IFERROR(_XLL.FUNDPRICED(L$3,$A30),L29)</f>
        <v>1104.48</v>
      </c>
      <c r="M30">
        <f>_xlfn.IFERROR(_XLL.FUNDPRICED(M$3,$A30),M29)</f>
        <v>1196.68</v>
      </c>
      <c r="N30">
        <f>_xlfn.IFERROR(_XLL.FUNDPRICED(N$3,$A30),N29)</f>
        <v>1364.02</v>
      </c>
      <c r="O30">
        <f>_xlfn.IFERROR(_XLL.FUNDPRICED(O$3,$A30),O29)</f>
        <v>34608.74</v>
      </c>
      <c r="P30">
        <f>_xlfn.IFERROR(_XLL.FUNDPRICED(P$3,$A30),P29)</f>
        <v>1173.52</v>
      </c>
      <c r="Q30">
        <f>_xlfn.IFERROR(_XLL.FUNDPRICED(Q$3,$A30),Q29)</f>
        <v>1306.7</v>
      </c>
      <c r="R30">
        <f>_xlfn.IFERROR(_XLL.FUNDPRICED(R$3,$A30),R29)</f>
        <v>9061.55</v>
      </c>
      <c r="S30">
        <f>_xlfn.IFERROR(_XLL.FUNDPRICED(S$3,$A30),S29)</f>
        <v>121.35</v>
      </c>
      <c r="T30">
        <f>_xlfn.IFERROR(_XLL.FUNDPRICED(T$3,$A30),T29)</f>
        <v>148.75</v>
      </c>
      <c r="U30">
        <f>_xlfn.IFERROR(_XLL.FUNDPRICED(U$3,$A30),U29)</f>
        <v>118.5</v>
      </c>
      <c r="V30">
        <f>_xlfn.IFERROR(_XLL.FUNDPRICED(V$3,$A30),V29)</f>
        <v>4661.79</v>
      </c>
      <c r="W30">
        <f>_xlfn.IFERROR(_XLL.FUNDPRICED(W$3,$A30),W29)</f>
        <v>119.48</v>
      </c>
      <c r="Y30">
        <f t="shared" si="2"/>
        <v>106.92035068084313</v>
      </c>
      <c r="Z30">
        <f t="shared" si="3"/>
        <v>105.90587689811058</v>
      </c>
      <c r="AA30">
        <f t="shared" si="4"/>
        <v>106.18065783014232</v>
      </c>
      <c r="AB30">
        <f t="shared" si="5"/>
        <v>103.41986291381073</v>
      </c>
      <c r="AC30">
        <f t="shared" si="6"/>
        <v>102.77788532269933</v>
      </c>
      <c r="AD30">
        <f t="shared" si="7"/>
        <v>102.76333195680017</v>
      </c>
      <c r="AE30">
        <f t="shared" si="8"/>
        <v>102.24536710935796</v>
      </c>
      <c r="AF30">
        <f t="shared" si="9"/>
        <v>104.16559542496435</v>
      </c>
      <c r="AG30">
        <f t="shared" si="10"/>
        <v>103.53740690680176</v>
      </c>
      <c r="AH30">
        <f t="shared" si="11"/>
        <v>101.59137353797995</v>
      </c>
      <c r="AI30">
        <f t="shared" si="12"/>
        <v>100.58191951479388</v>
      </c>
      <c r="AJ30">
        <f t="shared" si="13"/>
        <v>100.30089934539721</v>
      </c>
      <c r="AK30">
        <f t="shared" si="14"/>
        <v>100.67757078326589</v>
      </c>
      <c r="AL30">
        <f t="shared" si="15"/>
        <v>100.49611053406578</v>
      </c>
      <c r="AM30">
        <f t="shared" si="16"/>
        <v>100.9479569892473</v>
      </c>
      <c r="AN30">
        <f t="shared" si="17"/>
        <v>100.55019045054055</v>
      </c>
      <c r="AO30">
        <f t="shared" si="18"/>
        <v>100.71858084451308</v>
      </c>
      <c r="AP30">
        <f t="shared" si="19"/>
        <v>100.26439725687847</v>
      </c>
      <c r="AQ30">
        <f t="shared" si="20"/>
        <v>100.53392808867261</v>
      </c>
      <c r="AR30">
        <f t="shared" si="21"/>
        <v>100.17752979964492</v>
      </c>
      <c r="AS30">
        <f t="shared" si="22"/>
        <v>100.43065190227928</v>
      </c>
      <c r="AT30">
        <f t="shared" si="23"/>
        <v>100.38648966560243</v>
      </c>
    </row>
    <row r="31" spans="1:46" ht="15">
      <c r="A31" s="2">
        <v>41302</v>
      </c>
      <c r="B31">
        <f>_xlfn.IFERROR(_XLL.FUNDPRICED(B$3,$A31),B30)</f>
        <v>116.77</v>
      </c>
      <c r="C31">
        <f>_xlfn.IFERROR(_XLL.FUNDPRICED(C$3,$A31),C30)</f>
        <v>1304.51</v>
      </c>
      <c r="D31">
        <f>_xlfn.IFERROR(_XLL.FUNDPRICED(D$3,$A31),D30)</f>
        <v>1543.31</v>
      </c>
      <c r="E31">
        <f>_xlfn.IFERROR(_XLL.FUNDPRICED(E$3,$A31),E30)</f>
        <v>16.9811</v>
      </c>
      <c r="F31">
        <f>_xlfn.IFERROR(_XLL.FUNDPRICED(F$3,$A31),F30)</f>
        <v>15.8998</v>
      </c>
      <c r="G31">
        <f>_xlfn.IFERROR(_XLL.FUNDPRICED(G$3,$A31),G30)</f>
        <v>14.6545</v>
      </c>
      <c r="H31">
        <f>_xlfn.IFERROR(_XLL.FUNDPRICED(H$3,$A31),H30)</f>
        <v>25516.49</v>
      </c>
      <c r="I31">
        <f>_xlfn.IFERROR(_XLL.FUNDPRICED(I$3,$A31),I30)</f>
        <v>22271.15</v>
      </c>
      <c r="J31">
        <f>_xlfn.IFERROR(_XLL.FUNDPRICED(J$3,$A31),J30)</f>
        <v>1917.72</v>
      </c>
      <c r="K31">
        <f>_xlfn.IFERROR(_XLL.FUNDPRICED(K$3,$A31),K30)</f>
        <v>1412.41</v>
      </c>
      <c r="L31">
        <f>_xlfn.IFERROR(_XLL.FUNDPRICED(L$3,$A31),L30)</f>
        <v>1109.18</v>
      </c>
      <c r="M31">
        <f>_xlfn.IFERROR(_XLL.FUNDPRICED(M$3,$A31),M30)</f>
        <v>1197.03</v>
      </c>
      <c r="N31">
        <f>_xlfn.IFERROR(_XLL.FUNDPRICED(N$3,$A31),N30)</f>
        <v>1368.49</v>
      </c>
      <c r="O31">
        <f>_xlfn.IFERROR(_XLL.FUNDPRICED(O$3,$A31),O30)</f>
        <v>34864.83</v>
      </c>
      <c r="P31">
        <f>_xlfn.IFERROR(_XLL.FUNDPRICED(P$3,$A31),P30)</f>
        <v>1178.82</v>
      </c>
      <c r="Q31">
        <f>_xlfn.IFERROR(_XLL.FUNDPRICED(Q$3,$A31),Q30)</f>
        <v>1317.72</v>
      </c>
      <c r="R31">
        <f>_xlfn.IFERROR(_XLL.FUNDPRICED(R$3,$A31),R30)</f>
        <v>9122.31</v>
      </c>
      <c r="S31">
        <f>_xlfn.IFERROR(_XLL.FUNDPRICED(S$3,$A31),S30)</f>
        <v>121.63</v>
      </c>
      <c r="T31">
        <f>_xlfn.IFERROR(_XLL.FUNDPRICED(T$3,$A31),T30)</f>
        <v>150.1</v>
      </c>
      <c r="U31">
        <f>_xlfn.IFERROR(_XLL.FUNDPRICED(U$3,$A31),U30)</f>
        <v>119.28</v>
      </c>
      <c r="V31">
        <f>_xlfn.IFERROR(_XLL.FUNDPRICED(V$3,$A31),V30)</f>
        <v>4697.65</v>
      </c>
      <c r="W31">
        <f>_xlfn.IFERROR(_XLL.FUNDPRICED(W$3,$A31),W30)</f>
        <v>120.39</v>
      </c>
      <c r="Y31">
        <f t="shared" si="2"/>
        <v>108.90692035068083</v>
      </c>
      <c r="Z31">
        <f t="shared" si="3"/>
        <v>108.00890890725134</v>
      </c>
      <c r="AA31">
        <f t="shared" si="4"/>
        <v>108.23409776281642</v>
      </c>
      <c r="AB31">
        <f t="shared" si="5"/>
        <v>103.18591706771672</v>
      </c>
      <c r="AC31">
        <f t="shared" si="6"/>
        <v>102.59656458502722</v>
      </c>
      <c r="AD31">
        <f t="shared" si="7"/>
        <v>102.57155055959569</v>
      </c>
      <c r="AE31">
        <f t="shared" si="8"/>
        <v>102.12086017442975</v>
      </c>
      <c r="AF31">
        <f t="shared" si="9"/>
        <v>104.1066966084566</v>
      </c>
      <c r="AG31">
        <f t="shared" si="10"/>
        <v>103.26923387596186</v>
      </c>
      <c r="AH31">
        <f t="shared" si="11"/>
        <v>102.35300085510968</v>
      </c>
      <c r="AI31">
        <f t="shared" si="12"/>
        <v>101.00993543334337</v>
      </c>
      <c r="AJ31">
        <f t="shared" si="13"/>
        <v>100.33023493617411</v>
      </c>
      <c r="AK31">
        <f t="shared" si="14"/>
        <v>101.00749904047709</v>
      </c>
      <c r="AL31">
        <f t="shared" si="15"/>
        <v>101.23973913616656</v>
      </c>
      <c r="AM31">
        <f t="shared" si="16"/>
        <v>101.40387096774192</v>
      </c>
      <c r="AN31">
        <f t="shared" si="17"/>
        <v>101.39817629179329</v>
      </c>
      <c r="AO31">
        <f t="shared" si="18"/>
        <v>101.3939245740199</v>
      </c>
      <c r="AP31">
        <f t="shared" si="19"/>
        <v>100.49574485664712</v>
      </c>
      <c r="AQ31">
        <f t="shared" si="20"/>
        <v>101.4463368477967</v>
      </c>
      <c r="AR31">
        <f t="shared" si="21"/>
        <v>100.83692619832611</v>
      </c>
      <c r="AS31">
        <f t="shared" si="22"/>
        <v>101.2031970356327</v>
      </c>
      <c r="AT31">
        <f t="shared" si="23"/>
        <v>101.15106704755505</v>
      </c>
    </row>
    <row r="32" spans="1:46" ht="15">
      <c r="A32" s="2">
        <v>41303</v>
      </c>
      <c r="B32">
        <f>_xlfn.IFERROR(_XLL.FUNDPRICED(B$3,$A32),B31)</f>
        <v>116.67</v>
      </c>
      <c r="C32">
        <f>_xlfn.IFERROR(_XLL.FUNDPRICED(C$3,$A32),C31)</f>
        <v>1303.28</v>
      </c>
      <c r="D32">
        <f>_xlfn.IFERROR(_XLL.FUNDPRICED(D$3,$A32),D31)</f>
        <v>1544.54</v>
      </c>
      <c r="E32">
        <f>_xlfn.IFERROR(_XLL.FUNDPRICED(E$3,$A32),E31)</f>
        <v>17.0666</v>
      </c>
      <c r="F32">
        <f>_xlfn.IFERROR(_XLL.FUNDPRICED(F$3,$A32),F31)</f>
        <v>15.9866</v>
      </c>
      <c r="G32">
        <f>_xlfn.IFERROR(_XLL.FUNDPRICED(G$3,$A32),G31)</f>
        <v>14.7296</v>
      </c>
      <c r="H32">
        <f>_xlfn.IFERROR(_XLL.FUNDPRICED(H$3,$A32),H31)</f>
        <v>25695.06</v>
      </c>
      <c r="I32">
        <f>_xlfn.IFERROR(_XLL.FUNDPRICED(I$3,$A32),I31)</f>
        <v>22382.99</v>
      </c>
      <c r="J32">
        <f>_xlfn.IFERROR(_XLL.FUNDPRICED(J$3,$A32),J31)</f>
        <v>1932.28</v>
      </c>
      <c r="K32">
        <f>_xlfn.IFERROR(_XLL.FUNDPRICED(K$3,$A32),K31)</f>
        <v>1412.66</v>
      </c>
      <c r="L32">
        <f>_xlfn.IFERROR(_XLL.FUNDPRICED(L$3,$A32),L31)</f>
        <v>1109.53</v>
      </c>
      <c r="M32">
        <f>_xlfn.IFERROR(_XLL.FUNDPRICED(M$3,$A32),M31)</f>
        <v>1197.23</v>
      </c>
      <c r="N32">
        <f>_xlfn.IFERROR(_XLL.FUNDPRICED(N$3,$A32),N31)</f>
        <v>1367.68</v>
      </c>
      <c r="O32">
        <f>_xlfn.IFERROR(_XLL.FUNDPRICED(O$3,$A32),O31)</f>
        <v>34904.79</v>
      </c>
      <c r="P32">
        <f>_xlfn.IFERROR(_XLL.FUNDPRICED(P$3,$A32),P31)</f>
        <v>1179.58</v>
      </c>
      <c r="Q32">
        <f>_xlfn.IFERROR(_XLL.FUNDPRICED(Q$3,$A32),Q31)</f>
        <v>1318.6</v>
      </c>
      <c r="R32">
        <f>_xlfn.IFERROR(_XLL.FUNDPRICED(R$3,$A32),R31)</f>
        <v>9126.86</v>
      </c>
      <c r="S32">
        <f>_xlfn.IFERROR(_XLL.FUNDPRICED(S$3,$A32),S31)</f>
        <v>121.71</v>
      </c>
      <c r="T32">
        <f>_xlfn.IFERROR(_XLL.FUNDPRICED(T$3,$A32),T31)</f>
        <v>150.19</v>
      </c>
      <c r="U32">
        <f>_xlfn.IFERROR(_XLL.FUNDPRICED(U$3,$A32),U31)</f>
        <v>119.38</v>
      </c>
      <c r="V32">
        <f>_xlfn.IFERROR(_XLL.FUNDPRICED(V$3,$A32),V31)</f>
        <v>4704.67</v>
      </c>
      <c r="W32">
        <f>_xlfn.IFERROR(_XLL.FUNDPRICED(W$3,$A32),W31)</f>
        <v>120.39</v>
      </c>
      <c r="Y32">
        <f t="shared" si="2"/>
        <v>108.81365416899831</v>
      </c>
      <c r="Z32">
        <f t="shared" si="3"/>
        <v>107.90706916822602</v>
      </c>
      <c r="AA32">
        <f t="shared" si="4"/>
        <v>108.32035907146359</v>
      </c>
      <c r="AB32">
        <f t="shared" si="5"/>
        <v>103.70545914150992</v>
      </c>
      <c r="AC32">
        <f t="shared" si="6"/>
        <v>103.15665853627064</v>
      </c>
      <c r="AD32">
        <f t="shared" si="7"/>
        <v>103.09719957164151</v>
      </c>
      <c r="AE32">
        <f t="shared" si="8"/>
        <v>102.83552437790553</v>
      </c>
      <c r="AF32">
        <f t="shared" si="9"/>
        <v>104.62949372260157</v>
      </c>
      <c r="AG32">
        <f t="shared" si="10"/>
        <v>104.0532899661283</v>
      </c>
      <c r="AH32">
        <f t="shared" si="11"/>
        <v>102.37111758482257</v>
      </c>
      <c r="AI32">
        <f t="shared" si="12"/>
        <v>101.04180895919279</v>
      </c>
      <c r="AJ32">
        <f t="shared" si="13"/>
        <v>100.34699813090376</v>
      </c>
      <c r="AK32">
        <f t="shared" si="14"/>
        <v>100.9477133831301</v>
      </c>
      <c r="AL32">
        <f t="shared" si="15"/>
        <v>101.35577411972683</v>
      </c>
      <c r="AM32">
        <f t="shared" si="16"/>
        <v>101.46924731182796</v>
      </c>
      <c r="AN32">
        <f t="shared" si="17"/>
        <v>101.46589203955212</v>
      </c>
      <c r="AO32">
        <f t="shared" si="18"/>
        <v>101.44449754915578</v>
      </c>
      <c r="AP32">
        <f t="shared" si="19"/>
        <v>100.56184417086673</v>
      </c>
      <c r="AQ32">
        <f t="shared" si="20"/>
        <v>101.50716409840497</v>
      </c>
      <c r="AR32">
        <f t="shared" si="21"/>
        <v>100.92146419815703</v>
      </c>
      <c r="AS32">
        <f t="shared" si="22"/>
        <v>101.35443147055021</v>
      </c>
      <c r="AT32">
        <f t="shared" si="23"/>
        <v>101.15106704755505</v>
      </c>
    </row>
    <row r="33" spans="1:46" ht="15">
      <c r="A33" s="2">
        <v>41304</v>
      </c>
      <c r="B33">
        <f>_xlfn.IFERROR(_XLL.FUNDPRICED(B$3,$A33),B32)</f>
        <v>118.25</v>
      </c>
      <c r="C33">
        <f>_xlfn.IFERROR(_XLL.FUNDPRICED(C$3,$A33),C32)</f>
        <v>1322.89</v>
      </c>
      <c r="D33">
        <f>_xlfn.IFERROR(_XLL.FUNDPRICED(D$3,$A33),D32)</f>
        <v>1569.3</v>
      </c>
      <c r="E33">
        <f>_xlfn.IFERROR(_XLL.FUNDPRICED(E$3,$A33),E32)</f>
        <v>17.0851</v>
      </c>
      <c r="F33">
        <f>_xlfn.IFERROR(_XLL.FUNDPRICED(F$3,$A33),F32)</f>
        <v>15.9743</v>
      </c>
      <c r="G33">
        <f>_xlfn.IFERROR(_XLL.FUNDPRICED(G$3,$A33),G32)</f>
        <v>14.6739</v>
      </c>
      <c r="H33">
        <f>_xlfn.IFERROR(_XLL.FUNDPRICED(H$3,$A33),H32)</f>
        <v>25669.6</v>
      </c>
      <c r="I33">
        <f>_xlfn.IFERROR(_XLL.FUNDPRICED(I$3,$A33),I32)</f>
        <v>22401.22</v>
      </c>
      <c r="J33">
        <f>_xlfn.IFERROR(_XLL.FUNDPRICED(J$3,$A33),J32)</f>
        <v>1928.63</v>
      </c>
      <c r="K33">
        <f>_xlfn.IFERROR(_XLL.FUNDPRICED(K$3,$A33),K32)</f>
        <v>1418.97</v>
      </c>
      <c r="L33">
        <f>_xlfn.IFERROR(_XLL.FUNDPRICED(L$3,$A33),L32)</f>
        <v>1111.04</v>
      </c>
      <c r="M33">
        <f>_xlfn.IFERROR(_XLL.FUNDPRICED(M$3,$A33),M32)</f>
        <v>1197.43</v>
      </c>
      <c r="N33">
        <f>_xlfn.IFERROR(_XLL.FUNDPRICED(N$3,$A33),N32)</f>
        <v>1368.61</v>
      </c>
      <c r="O33">
        <f>_xlfn.IFERROR(_XLL.FUNDPRICED(O$3,$A33),O32)</f>
        <v>34978.39</v>
      </c>
      <c r="P33">
        <f>_xlfn.IFERROR(_XLL.FUNDPRICED(P$3,$A33),P32)</f>
        <v>1181.71</v>
      </c>
      <c r="Q33">
        <f>_xlfn.IFERROR(_XLL.FUNDPRICED(Q$3,$A33),Q32)</f>
        <v>1321.42</v>
      </c>
      <c r="R33">
        <f>_xlfn.IFERROR(_XLL.FUNDPRICED(R$3,$A33),R32)</f>
        <v>9150.79</v>
      </c>
      <c r="S33">
        <f>_xlfn.IFERROR(_XLL.FUNDPRICED(S$3,$A33),S32)</f>
        <v>121.67</v>
      </c>
      <c r="T33">
        <f>_xlfn.IFERROR(_XLL.FUNDPRICED(T$3,$A33),T32)</f>
        <v>150.48</v>
      </c>
      <c r="U33">
        <f>_xlfn.IFERROR(_XLL.FUNDPRICED(U$3,$A33),U32)</f>
        <v>119.49</v>
      </c>
      <c r="V33">
        <f>_xlfn.IFERROR(_XLL.FUNDPRICED(V$3,$A33),V32)</f>
        <v>4716.39</v>
      </c>
      <c r="W33">
        <f>_xlfn.IFERROR(_XLL.FUNDPRICED(W$3,$A33),W32)</f>
        <v>120.72</v>
      </c>
      <c r="Y33">
        <f t="shared" si="2"/>
        <v>110.28725983958216</v>
      </c>
      <c r="Z33">
        <f t="shared" si="3"/>
        <v>109.53070923512563</v>
      </c>
      <c r="AA33">
        <f t="shared" si="4"/>
        <v>110.05680622764564</v>
      </c>
      <c r="AB33">
        <f t="shared" si="5"/>
        <v>103.81787467794472</v>
      </c>
      <c r="AC33">
        <f t="shared" si="6"/>
        <v>103.07729038419352</v>
      </c>
      <c r="AD33">
        <f t="shared" si="7"/>
        <v>102.7073373882733</v>
      </c>
      <c r="AE33">
        <f t="shared" si="8"/>
        <v>102.73362959927253</v>
      </c>
      <c r="AF33">
        <f t="shared" si="9"/>
        <v>104.71471002616794</v>
      </c>
      <c r="AG33">
        <f t="shared" si="10"/>
        <v>103.85673744352476</v>
      </c>
      <c r="AH33">
        <f t="shared" si="11"/>
        <v>102.8283838427758</v>
      </c>
      <c r="AI33">
        <f t="shared" si="12"/>
        <v>101.1793204564289</v>
      </c>
      <c r="AJ33">
        <f t="shared" si="13"/>
        <v>100.3637613256334</v>
      </c>
      <c r="AK33">
        <f t="shared" si="14"/>
        <v>101.01635617489886</v>
      </c>
      <c r="AL33">
        <f t="shared" si="15"/>
        <v>101.56949220756555</v>
      </c>
      <c r="AM33">
        <f t="shared" si="16"/>
        <v>101.65247311827957</v>
      </c>
      <c r="AN33">
        <f t="shared" si="17"/>
        <v>101.68289023123387</v>
      </c>
      <c r="AO33">
        <f t="shared" si="18"/>
        <v>101.71047805355175</v>
      </c>
      <c r="AP33">
        <f t="shared" si="19"/>
        <v>100.52879451375694</v>
      </c>
      <c r="AQ33">
        <f t="shared" si="20"/>
        <v>101.70316301703163</v>
      </c>
      <c r="AR33">
        <f t="shared" si="21"/>
        <v>101.01445599797106</v>
      </c>
      <c r="AS33">
        <f t="shared" si="22"/>
        <v>101.60691972941531</v>
      </c>
      <c r="AT33">
        <f t="shared" si="23"/>
        <v>101.42833137287853</v>
      </c>
    </row>
    <row r="34" spans="1:46" ht="15">
      <c r="A34" s="2">
        <v>41305</v>
      </c>
      <c r="B34">
        <f>_xlfn.IFERROR(_XLL.FUNDPRICED(B$3,$A34),B33)</f>
        <v>117.66</v>
      </c>
      <c r="C34">
        <f>_xlfn.IFERROR(_XLL.FUNDPRICED(C$3,$A34),C33)</f>
        <v>1314.97</v>
      </c>
      <c r="D34">
        <f>_xlfn.IFERROR(_XLL.FUNDPRICED(D$3,$A34),D33)</f>
        <v>1561.68</v>
      </c>
      <c r="E34">
        <f>_xlfn.IFERROR(_XLL.FUNDPRICED(E$3,$A34),E33)</f>
        <v>16.9987</v>
      </c>
      <c r="F34">
        <f>_xlfn.IFERROR(_XLL.FUNDPRICED(F$3,$A34),F33)</f>
        <v>15.9291</v>
      </c>
      <c r="G34">
        <f>_xlfn.IFERROR(_XLL.FUNDPRICED(G$3,$A34),G33)</f>
        <v>14.6368</v>
      </c>
      <c r="H34">
        <f>_xlfn.IFERROR(_XLL.FUNDPRICED(H$3,$A34),H33)</f>
        <v>25198.06</v>
      </c>
      <c r="I34">
        <f>_xlfn.IFERROR(_XLL.FUNDPRICED(I$3,$A34),I33)</f>
        <v>21969.12</v>
      </c>
      <c r="J34">
        <f>_xlfn.IFERROR(_XLL.FUNDPRICED(J$3,$A34),J33)</f>
        <v>1897.77</v>
      </c>
      <c r="K34">
        <f>_xlfn.IFERROR(_XLL.FUNDPRICED(K$3,$A34),K33)</f>
        <v>1418.55</v>
      </c>
      <c r="L34">
        <f>_xlfn.IFERROR(_XLL.FUNDPRICED(L$3,$A34),L33)</f>
        <v>1113.51</v>
      </c>
      <c r="M34">
        <f>_xlfn.IFERROR(_XLL.FUNDPRICED(M$3,$A34),M33)</f>
        <v>1197.8</v>
      </c>
      <c r="N34">
        <f>_xlfn.IFERROR(_XLL.FUNDPRICED(N$3,$A34),N33)</f>
        <v>1371.12</v>
      </c>
      <c r="O34">
        <f>_xlfn.IFERROR(_XLL.FUNDPRICED(O$3,$A34),O33)</f>
        <v>35043.41</v>
      </c>
      <c r="P34">
        <f>_xlfn.IFERROR(_XLL.FUNDPRICED(P$3,$A34),P33)</f>
        <v>1183.08</v>
      </c>
      <c r="Q34">
        <f>_xlfn.IFERROR(_XLL.FUNDPRICED(Q$3,$A34),Q33)</f>
        <v>1324.08</v>
      </c>
      <c r="R34">
        <f>_xlfn.IFERROR(_XLL.FUNDPRICED(R$3,$A34),R33)</f>
        <v>9177.33</v>
      </c>
      <c r="S34">
        <f>_xlfn.IFERROR(_XLL.FUNDPRICED(S$3,$A34),S33)</f>
        <v>121.73</v>
      </c>
      <c r="T34">
        <f>_xlfn.IFERROR(_XLL.FUNDPRICED(T$3,$A34),T33)</f>
        <v>150.71</v>
      </c>
      <c r="U34">
        <f>_xlfn.IFERROR(_XLL.FUNDPRICED(U$3,$A34),U33)</f>
        <v>119.55</v>
      </c>
      <c r="V34">
        <f>_xlfn.IFERROR(_XLL.FUNDPRICED(V$3,$A34),V33)</f>
        <v>4724.09</v>
      </c>
      <c r="W34">
        <f>_xlfn.IFERROR(_XLL.FUNDPRICED(W$3,$A34),W33)</f>
        <v>120.72</v>
      </c>
      <c r="Y34">
        <f t="shared" si="2"/>
        <v>109.73698936765528</v>
      </c>
      <c r="Z34">
        <f t="shared" si="3"/>
        <v>108.87496067164552</v>
      </c>
      <c r="AA34">
        <f t="shared" si="4"/>
        <v>109.52240690090464</v>
      </c>
      <c r="AB34">
        <f t="shared" si="5"/>
        <v>103.29286374021683</v>
      </c>
      <c r="AC34">
        <f t="shared" si="6"/>
        <v>102.78562855704833</v>
      </c>
      <c r="AD34">
        <f t="shared" si="7"/>
        <v>102.44766257673001</v>
      </c>
      <c r="AE34">
        <f t="shared" si="8"/>
        <v>100.84645505423713</v>
      </c>
      <c r="AF34">
        <f t="shared" si="9"/>
        <v>102.69485458069187</v>
      </c>
      <c r="AG34">
        <f t="shared" si="10"/>
        <v>102.19492625241647</v>
      </c>
      <c r="AH34">
        <f t="shared" si="11"/>
        <v>102.79794773685815</v>
      </c>
      <c r="AI34">
        <f t="shared" si="12"/>
        <v>101.40425648170917</v>
      </c>
      <c r="AJ34">
        <f t="shared" si="13"/>
        <v>100.39477323588324</v>
      </c>
      <c r="AK34">
        <f t="shared" si="14"/>
        <v>101.20161790322102</v>
      </c>
      <c r="AL34">
        <f t="shared" si="15"/>
        <v>101.75829587701222</v>
      </c>
      <c r="AM34">
        <f t="shared" si="16"/>
        <v>101.77032258064514</v>
      </c>
      <c r="AN34">
        <f t="shared" si="17"/>
        <v>101.88757646877764</v>
      </c>
      <c r="AO34">
        <f t="shared" si="18"/>
        <v>102.0054685502784</v>
      </c>
      <c r="AP34">
        <f t="shared" si="19"/>
        <v>100.57836899942164</v>
      </c>
      <c r="AQ34">
        <f t="shared" si="20"/>
        <v>101.85861043525277</v>
      </c>
      <c r="AR34">
        <f t="shared" si="21"/>
        <v>101.0651787978696</v>
      </c>
      <c r="AS34">
        <f t="shared" si="22"/>
        <v>101.772803653755</v>
      </c>
      <c r="AT34">
        <f t="shared" si="23"/>
        <v>101.42833137287853</v>
      </c>
    </row>
    <row r="35" spans="1:46" ht="15">
      <c r="A35" s="2">
        <v>41306</v>
      </c>
      <c r="B35">
        <f>_xlfn.IFERROR(_XLL.FUNDPRICED(B$3,$A35),B34)</f>
        <v>118.58</v>
      </c>
      <c r="C35">
        <f>_xlfn.IFERROR(_XLL.FUNDPRICED(C$3,$A35),C34)</f>
        <v>1327.37</v>
      </c>
      <c r="D35">
        <f>_xlfn.IFERROR(_XLL.FUNDPRICED(D$3,$A35),D34)</f>
        <v>1574.89</v>
      </c>
      <c r="E35">
        <f>_xlfn.IFERROR(_XLL.FUNDPRICED(E$3,$A35),E34)</f>
        <v>17.1984</v>
      </c>
      <c r="F35">
        <f>_xlfn.IFERROR(_XLL.FUNDPRICED(F$3,$A35),F34)</f>
        <v>16.0572</v>
      </c>
      <c r="G35">
        <f>_xlfn.IFERROR(_XLL.FUNDPRICED(G$3,$A35),G34)</f>
        <v>14.7837</v>
      </c>
      <c r="H35">
        <f>_xlfn.IFERROR(_XLL.FUNDPRICED(H$3,$A35),H34)</f>
        <v>25232.51</v>
      </c>
      <c r="I35">
        <f>_xlfn.IFERROR(_XLL.FUNDPRICED(I$3,$A35),I34)</f>
        <v>22079.87</v>
      </c>
      <c r="J35">
        <f>_xlfn.IFERROR(_XLL.FUNDPRICED(J$3,$A35),J34)</f>
        <v>1902.99</v>
      </c>
      <c r="K35">
        <f>_xlfn.IFERROR(_XLL.FUNDPRICED(K$3,$A35),K34)</f>
        <v>1425.6</v>
      </c>
      <c r="L35">
        <f>_xlfn.IFERROR(_XLL.FUNDPRICED(L$3,$A35),L34)</f>
        <v>1117.74</v>
      </c>
      <c r="M35">
        <f>_xlfn.IFERROR(_XLL.FUNDPRICED(M$3,$A35),M34)</f>
        <v>1198.51</v>
      </c>
      <c r="N35">
        <f>_xlfn.IFERROR(_XLL.FUNDPRICED(N$3,$A35),N34)</f>
        <v>1376.05</v>
      </c>
      <c r="O35">
        <f>_xlfn.IFERROR(_XLL.FUNDPRICED(O$3,$A35),O34)</f>
        <v>35236.81</v>
      </c>
      <c r="P35">
        <f>_xlfn.IFERROR(_XLL.FUNDPRICED(P$3,$A35),P34)</f>
        <v>1189.08</v>
      </c>
      <c r="Q35">
        <f>_xlfn.IFERROR(_XLL.FUNDPRICED(Q$3,$A35),Q34)</f>
        <v>1331.97</v>
      </c>
      <c r="R35">
        <f>_xlfn.IFERROR(_XLL.FUNDPRICED(R$3,$A35),R34)</f>
        <v>9243.82</v>
      </c>
      <c r="S35">
        <f>_xlfn.IFERROR(_XLL.FUNDPRICED(S$3,$A35),S34)</f>
        <v>122.17</v>
      </c>
      <c r="T35">
        <f>_xlfn.IFERROR(_XLL.FUNDPRICED(T$3,$A35),T34)</f>
        <v>151.36</v>
      </c>
      <c r="U35">
        <f>_xlfn.IFERROR(_XLL.FUNDPRICED(U$3,$A35),U34)</f>
        <v>120.18</v>
      </c>
      <c r="V35">
        <f>_xlfn.IFERROR(_XLL.FUNDPRICED(V$3,$A35),V34)</f>
        <v>4749.19</v>
      </c>
      <c r="W35">
        <f>_xlfn.IFERROR(_XLL.FUNDPRICED(W$3,$A35),W34)</f>
        <v>121.43</v>
      </c>
      <c r="Y35">
        <f t="shared" si="2"/>
        <v>110.5950382391345</v>
      </c>
      <c r="Z35">
        <f t="shared" si="3"/>
        <v>109.90163771547799</v>
      </c>
      <c r="AA35">
        <f t="shared" si="4"/>
        <v>110.44883932954622</v>
      </c>
      <c r="AB35">
        <f t="shared" si="5"/>
        <v>104.50634388216422</v>
      </c>
      <c r="AC35">
        <f t="shared" si="6"/>
        <v>103.61221882380276</v>
      </c>
      <c r="AD35">
        <f t="shared" si="7"/>
        <v>103.47586284130435</v>
      </c>
      <c r="AE35">
        <f t="shared" si="8"/>
        <v>100.98432917536464</v>
      </c>
      <c r="AF35">
        <f t="shared" si="9"/>
        <v>103.21255647975799</v>
      </c>
      <c r="AG35">
        <f t="shared" si="10"/>
        <v>102.47602328474262</v>
      </c>
      <c r="AH35">
        <f t="shared" si="11"/>
        <v>103.30883951476154</v>
      </c>
      <c r="AI35">
        <f t="shared" si="12"/>
        <v>101.7894708084037</v>
      </c>
      <c r="AJ35">
        <f t="shared" si="13"/>
        <v>100.4542825771735</v>
      </c>
      <c r="AK35">
        <f t="shared" si="14"/>
        <v>101.56549850904902</v>
      </c>
      <c r="AL35">
        <f t="shared" si="15"/>
        <v>102.3198866132623</v>
      </c>
      <c r="AM35">
        <f t="shared" si="16"/>
        <v>102.2864516129032</v>
      </c>
      <c r="AN35">
        <f t="shared" si="17"/>
        <v>102.49470970720634</v>
      </c>
      <c r="AO35">
        <f t="shared" si="18"/>
        <v>102.74450088363766</v>
      </c>
      <c r="AP35">
        <f t="shared" si="19"/>
        <v>100.94191522762952</v>
      </c>
      <c r="AQ35">
        <f t="shared" si="20"/>
        <v>102.29791835631252</v>
      </c>
      <c r="AR35">
        <f t="shared" si="21"/>
        <v>101.59776819680444</v>
      </c>
      <c r="AS35">
        <f t="shared" si="22"/>
        <v>102.31354216036881</v>
      </c>
      <c r="AT35">
        <f t="shared" si="23"/>
        <v>102.02486976978662</v>
      </c>
    </row>
    <row r="36" spans="1:46" ht="15">
      <c r="A36" s="2">
        <v>41307</v>
      </c>
      <c r="B36">
        <f>_xlfn.IFERROR(_XLL.FUNDPRICED(B$3,$A36),B35)</f>
        <v>118.18</v>
      </c>
      <c r="C36">
        <f>_xlfn.IFERROR(_XLL.FUNDPRICED(C$3,$A36),C35)</f>
        <v>1327.37</v>
      </c>
      <c r="D36">
        <f>_xlfn.IFERROR(_XLL.FUNDPRICED(D$3,$A36),D35)</f>
        <v>1574.89</v>
      </c>
      <c r="E36">
        <f>_xlfn.IFERROR(_XLL.FUNDPRICED(E$3,$A36),E35)</f>
        <v>17.1984</v>
      </c>
      <c r="F36">
        <f>_xlfn.IFERROR(_XLL.FUNDPRICED(F$3,$A36),F35)</f>
        <v>16.0572</v>
      </c>
      <c r="G36">
        <f>_xlfn.IFERROR(_XLL.FUNDPRICED(G$3,$A36),G35)</f>
        <v>14.7837</v>
      </c>
      <c r="H36">
        <f>_xlfn.IFERROR(_XLL.FUNDPRICED(H$3,$A36),H35)</f>
        <v>25232.51</v>
      </c>
      <c r="I36">
        <f>_xlfn.IFERROR(_XLL.FUNDPRICED(I$3,$A36),I35)</f>
        <v>22079.87</v>
      </c>
      <c r="J36">
        <f>_xlfn.IFERROR(_XLL.FUNDPRICED(J$3,$A36),J35)</f>
        <v>1902.99</v>
      </c>
      <c r="K36">
        <f>_xlfn.IFERROR(_XLL.FUNDPRICED(K$3,$A36),K35)</f>
        <v>1425.6</v>
      </c>
      <c r="L36">
        <f>_xlfn.IFERROR(_XLL.FUNDPRICED(L$3,$A36),L35)</f>
        <v>1117.74</v>
      </c>
      <c r="M36">
        <f>_xlfn.IFERROR(_XLL.FUNDPRICED(M$3,$A36),M35)</f>
        <v>1198.51</v>
      </c>
      <c r="N36">
        <f>_xlfn.IFERROR(_XLL.FUNDPRICED(N$3,$A36),N35)</f>
        <v>1376.05</v>
      </c>
      <c r="O36">
        <f>_xlfn.IFERROR(_XLL.FUNDPRICED(O$3,$A36),O35)</f>
        <v>35236.81</v>
      </c>
      <c r="P36">
        <f>_xlfn.IFERROR(_XLL.FUNDPRICED(P$3,$A36),P35)</f>
        <v>1189.08</v>
      </c>
      <c r="Q36">
        <f>_xlfn.IFERROR(_XLL.FUNDPRICED(Q$3,$A36),Q35)</f>
        <v>1331.97</v>
      </c>
      <c r="R36">
        <f>_xlfn.IFERROR(_XLL.FUNDPRICED(R$3,$A36),R35)</f>
        <v>9243.82</v>
      </c>
      <c r="S36">
        <f>_xlfn.IFERROR(_XLL.FUNDPRICED(S$3,$A36),S35)</f>
        <v>122.23</v>
      </c>
      <c r="T36">
        <f>_xlfn.IFERROR(_XLL.FUNDPRICED(T$3,$A36),T35)</f>
        <v>151.38</v>
      </c>
      <c r="U36">
        <f>_xlfn.IFERROR(_XLL.FUNDPRICED(U$3,$A36),U35)</f>
        <v>120.26</v>
      </c>
      <c r="V36">
        <f>_xlfn.IFERROR(_XLL.FUNDPRICED(V$3,$A36),V35)</f>
        <v>4749.19</v>
      </c>
      <c r="W36">
        <f>_xlfn.IFERROR(_XLL.FUNDPRICED(W$3,$A36),W35)</f>
        <v>121.51</v>
      </c>
      <c r="Y36">
        <f t="shared" si="2"/>
        <v>110.22197351240442</v>
      </c>
      <c r="Z36">
        <f t="shared" si="3"/>
        <v>109.90163771547799</v>
      </c>
      <c r="AA36">
        <f t="shared" si="4"/>
        <v>110.44883932954622</v>
      </c>
      <c r="AB36">
        <f t="shared" si="5"/>
        <v>104.50634388216422</v>
      </c>
      <c r="AC36">
        <f t="shared" si="6"/>
        <v>103.61221882380276</v>
      </c>
      <c r="AD36">
        <f t="shared" si="7"/>
        <v>103.47586284130435</v>
      </c>
      <c r="AE36">
        <f t="shared" si="8"/>
        <v>100.98432917536464</v>
      </c>
      <c r="AF36">
        <f t="shared" si="9"/>
        <v>103.21255647975799</v>
      </c>
      <c r="AG36">
        <f t="shared" si="10"/>
        <v>102.47602328474262</v>
      </c>
      <c r="AH36">
        <f t="shared" si="11"/>
        <v>103.30883951476154</v>
      </c>
      <c r="AI36">
        <f t="shared" si="12"/>
        <v>101.7894708084037</v>
      </c>
      <c r="AJ36">
        <f t="shared" si="13"/>
        <v>100.4542825771735</v>
      </c>
      <c r="AK36">
        <f t="shared" si="14"/>
        <v>101.56549850904902</v>
      </c>
      <c r="AL36">
        <f t="shared" si="15"/>
        <v>102.3198866132623</v>
      </c>
      <c r="AM36">
        <f t="shared" si="16"/>
        <v>102.2864516129032</v>
      </c>
      <c r="AN36">
        <f t="shared" si="17"/>
        <v>102.49470970720634</v>
      </c>
      <c r="AO36">
        <f t="shared" si="18"/>
        <v>102.74450088363766</v>
      </c>
      <c r="AP36">
        <f t="shared" si="19"/>
        <v>100.99148971329423</v>
      </c>
      <c r="AQ36">
        <f t="shared" si="20"/>
        <v>102.31143552311434</v>
      </c>
      <c r="AR36">
        <f t="shared" si="21"/>
        <v>101.66539859666916</v>
      </c>
      <c r="AS36">
        <f t="shared" si="22"/>
        <v>102.31354216036881</v>
      </c>
      <c r="AT36">
        <f t="shared" si="23"/>
        <v>102.09208536380442</v>
      </c>
    </row>
    <row r="37" spans="1:46" ht="15">
      <c r="A37" s="2">
        <v>41308</v>
      </c>
      <c r="B37">
        <f>_xlfn.IFERROR(_XLL.FUNDPRICED(B$3,$A37),B36)</f>
        <v>118.71</v>
      </c>
      <c r="C37">
        <f>_xlfn.IFERROR(_XLL.FUNDPRICED(C$3,$A37),C36)</f>
        <v>1327.37</v>
      </c>
      <c r="D37">
        <f>_xlfn.IFERROR(_XLL.FUNDPRICED(D$3,$A37),D36)</f>
        <v>1574.89</v>
      </c>
      <c r="E37">
        <f>_xlfn.IFERROR(_XLL.FUNDPRICED(E$3,$A37),E36)</f>
        <v>17.1984</v>
      </c>
      <c r="F37">
        <f>_xlfn.IFERROR(_XLL.FUNDPRICED(F$3,$A37),F36)</f>
        <v>16.0572</v>
      </c>
      <c r="G37">
        <f>_xlfn.IFERROR(_XLL.FUNDPRICED(G$3,$A37),G36)</f>
        <v>14.7837</v>
      </c>
      <c r="H37">
        <f>_xlfn.IFERROR(_XLL.FUNDPRICED(H$3,$A37),H36)</f>
        <v>25232.51</v>
      </c>
      <c r="I37">
        <f>_xlfn.IFERROR(_XLL.FUNDPRICED(I$3,$A37),I36)</f>
        <v>22079.87</v>
      </c>
      <c r="J37">
        <f>_xlfn.IFERROR(_XLL.FUNDPRICED(J$3,$A37),J36)</f>
        <v>1902.99</v>
      </c>
      <c r="K37">
        <f>_xlfn.IFERROR(_XLL.FUNDPRICED(K$3,$A37),K36)</f>
        <v>1425.6</v>
      </c>
      <c r="L37">
        <f>_xlfn.IFERROR(_XLL.FUNDPRICED(L$3,$A37),L36)</f>
        <v>1117.74</v>
      </c>
      <c r="M37">
        <f>_xlfn.IFERROR(_XLL.FUNDPRICED(M$3,$A37),M36)</f>
        <v>1198.51</v>
      </c>
      <c r="N37">
        <f>_xlfn.IFERROR(_XLL.FUNDPRICED(N$3,$A37),N36)</f>
        <v>1376.05</v>
      </c>
      <c r="O37">
        <f>_xlfn.IFERROR(_XLL.FUNDPRICED(O$3,$A37),O36)</f>
        <v>35236.81</v>
      </c>
      <c r="P37">
        <f>_xlfn.IFERROR(_XLL.FUNDPRICED(P$3,$A37),P36)</f>
        <v>1189.08</v>
      </c>
      <c r="Q37">
        <f>_xlfn.IFERROR(_XLL.FUNDPRICED(Q$3,$A37),Q36)</f>
        <v>1331.97</v>
      </c>
      <c r="R37">
        <f>_xlfn.IFERROR(_XLL.FUNDPRICED(R$3,$A37),R36)</f>
        <v>9243.82</v>
      </c>
      <c r="S37">
        <f>_xlfn.IFERROR(_XLL.FUNDPRICED(S$3,$A37),S36)</f>
        <v>122.23</v>
      </c>
      <c r="T37">
        <f>_xlfn.IFERROR(_XLL.FUNDPRICED(T$3,$A37),T36)</f>
        <v>151.37</v>
      </c>
      <c r="U37">
        <f>_xlfn.IFERROR(_XLL.FUNDPRICED(U$3,$A37),U36)</f>
        <v>120.25</v>
      </c>
      <c r="V37">
        <f>_xlfn.IFERROR(_XLL.FUNDPRICED(V$3,$A37),V36)</f>
        <v>4749.19</v>
      </c>
      <c r="W37">
        <f>_xlfn.IFERROR(_XLL.FUNDPRICED(W$3,$A37),W36)</f>
        <v>121.51</v>
      </c>
      <c r="Y37">
        <f t="shared" si="2"/>
        <v>110.71628427532178</v>
      </c>
      <c r="Z37">
        <f t="shared" si="3"/>
        <v>109.90163771547799</v>
      </c>
      <c r="AA37">
        <f t="shared" si="4"/>
        <v>110.44883932954622</v>
      </c>
      <c r="AB37">
        <f t="shared" si="5"/>
        <v>104.50634388216422</v>
      </c>
      <c r="AC37">
        <f t="shared" si="6"/>
        <v>103.61221882380276</v>
      </c>
      <c r="AD37">
        <f t="shared" si="7"/>
        <v>103.47586284130435</v>
      </c>
      <c r="AE37">
        <f t="shared" si="8"/>
        <v>100.98432917536464</v>
      </c>
      <c r="AF37">
        <f t="shared" si="9"/>
        <v>103.21255647975799</v>
      </c>
      <c r="AG37">
        <f t="shared" si="10"/>
        <v>102.47602328474262</v>
      </c>
      <c r="AH37">
        <f t="shared" si="11"/>
        <v>103.30883951476154</v>
      </c>
      <c r="AI37">
        <f t="shared" si="12"/>
        <v>101.7894708084037</v>
      </c>
      <c r="AJ37">
        <f t="shared" si="13"/>
        <v>100.4542825771735</v>
      </c>
      <c r="AK37">
        <f t="shared" si="14"/>
        <v>101.56549850904902</v>
      </c>
      <c r="AL37">
        <f t="shared" si="15"/>
        <v>102.3198866132623</v>
      </c>
      <c r="AM37">
        <f t="shared" si="16"/>
        <v>102.2864516129032</v>
      </c>
      <c r="AN37">
        <f t="shared" si="17"/>
        <v>102.49470970720634</v>
      </c>
      <c r="AO37">
        <f t="shared" si="18"/>
        <v>102.74450088363766</v>
      </c>
      <c r="AP37">
        <f t="shared" si="19"/>
        <v>100.99148971329423</v>
      </c>
      <c r="AQ37">
        <f t="shared" si="20"/>
        <v>102.30467693971342</v>
      </c>
      <c r="AR37">
        <f t="shared" si="21"/>
        <v>101.65694479668606</v>
      </c>
      <c r="AS37">
        <f t="shared" si="22"/>
        <v>102.31354216036881</v>
      </c>
      <c r="AT37">
        <f t="shared" si="23"/>
        <v>102.09208536380442</v>
      </c>
    </row>
    <row r="38" spans="1:46" ht="15">
      <c r="A38" s="2">
        <v>41309</v>
      </c>
      <c r="B38">
        <f>_xlfn.IFERROR(_XLL.FUNDPRICED(B$3,$A38),B37)</f>
        <v>118.17</v>
      </c>
      <c r="C38">
        <f>_xlfn.IFERROR(_XLL.FUNDPRICED(C$3,$A38),C37)</f>
        <v>1320.82</v>
      </c>
      <c r="D38">
        <f>_xlfn.IFERROR(_XLL.FUNDPRICED(D$3,$A38),D37)</f>
        <v>1569.03</v>
      </c>
      <c r="E38">
        <f>_xlfn.IFERROR(_XLL.FUNDPRICED(E$3,$A38),E37)</f>
        <v>16.7701</v>
      </c>
      <c r="F38">
        <f>_xlfn.IFERROR(_XLL.FUNDPRICED(F$3,$A38),F37)</f>
        <v>15.8621</v>
      </c>
      <c r="G38">
        <f>_xlfn.IFERROR(_XLL.FUNDPRICED(G$3,$A38),G37)</f>
        <v>14.6128</v>
      </c>
      <c r="H38">
        <f>_xlfn.IFERROR(_XLL.FUNDPRICED(H$3,$A38),H37)</f>
        <v>25123.42</v>
      </c>
      <c r="I38">
        <f>_xlfn.IFERROR(_XLL.FUNDPRICED(I$3,$A38),I37)</f>
        <v>21961.35</v>
      </c>
      <c r="J38">
        <f>_xlfn.IFERROR(_XLL.FUNDPRICED(J$3,$A38),J37)</f>
        <v>1887.82</v>
      </c>
      <c r="K38">
        <f>_xlfn.IFERROR(_XLL.FUNDPRICED(K$3,$A38),K37)</f>
        <v>1422.78</v>
      </c>
      <c r="L38">
        <f>_xlfn.IFERROR(_XLL.FUNDPRICED(L$3,$A38),L37)</f>
        <v>1116.4</v>
      </c>
      <c r="M38">
        <f>_xlfn.IFERROR(_XLL.FUNDPRICED(M$3,$A38),M37)</f>
        <v>1198.47</v>
      </c>
      <c r="N38">
        <f>_xlfn.IFERROR(_XLL.FUNDPRICED(N$3,$A38),N37)</f>
        <v>1375.2</v>
      </c>
      <c r="O38">
        <f>_xlfn.IFERROR(_XLL.FUNDPRICED(O$3,$A38),O37)</f>
        <v>35192.28</v>
      </c>
      <c r="P38">
        <f>_xlfn.IFERROR(_XLL.FUNDPRICED(P$3,$A38),P37)</f>
        <v>1187.6</v>
      </c>
      <c r="Q38">
        <f>_xlfn.IFERROR(_XLL.FUNDPRICED(Q$3,$A38),Q37)</f>
        <v>1329.1</v>
      </c>
      <c r="R38">
        <f>_xlfn.IFERROR(_XLL.FUNDPRICED(R$3,$A38),R37)</f>
        <v>9227.49</v>
      </c>
      <c r="S38">
        <f>_xlfn.IFERROR(_XLL.FUNDPRICED(S$3,$A38),S37)</f>
        <v>122.26</v>
      </c>
      <c r="T38">
        <f>_xlfn.IFERROR(_XLL.FUNDPRICED(T$3,$A38),T37)</f>
        <v>151.28</v>
      </c>
      <c r="U38">
        <f>_xlfn.IFERROR(_XLL.FUNDPRICED(U$3,$A38),U37)</f>
        <v>120.03</v>
      </c>
      <c r="V38">
        <f>_xlfn.IFERROR(_XLL.FUNDPRICED(V$3,$A38),V37)</f>
        <v>4738.96</v>
      </c>
      <c r="W38">
        <f>_xlfn.IFERROR(_XLL.FUNDPRICED(W$3,$A38),W37)</f>
        <v>121.51</v>
      </c>
      <c r="Y38">
        <f t="shared" si="2"/>
        <v>110.21264689423617</v>
      </c>
      <c r="Z38">
        <f t="shared" si="3"/>
        <v>109.35932040603421</v>
      </c>
      <c r="AA38">
        <f t="shared" si="4"/>
        <v>110.03787081843042</v>
      </c>
      <c r="AB38">
        <f t="shared" si="5"/>
        <v>101.90377230081182</v>
      </c>
      <c r="AC38">
        <f t="shared" si="6"/>
        <v>102.3532979725632</v>
      </c>
      <c r="AD38">
        <f t="shared" si="7"/>
        <v>102.27967887114946</v>
      </c>
      <c r="AE38">
        <f t="shared" si="8"/>
        <v>100.54773446204676</v>
      </c>
      <c r="AF38">
        <f t="shared" si="9"/>
        <v>102.65853364384543</v>
      </c>
      <c r="AG38">
        <f t="shared" si="10"/>
        <v>101.65911869079859</v>
      </c>
      <c r="AH38">
        <f t="shared" si="11"/>
        <v>103.10448280360019</v>
      </c>
      <c r="AI38">
        <f t="shared" si="12"/>
        <v>101.66744073800876</v>
      </c>
      <c r="AJ38">
        <f t="shared" si="13"/>
        <v>100.45092993822757</v>
      </c>
      <c r="AK38">
        <f t="shared" si="14"/>
        <v>101.50276047356144</v>
      </c>
      <c r="AL38">
        <f t="shared" si="15"/>
        <v>102.19058136256315</v>
      </c>
      <c r="AM38">
        <f t="shared" si="16"/>
        <v>102.1591397849462</v>
      </c>
      <c r="AN38">
        <f t="shared" si="17"/>
        <v>102.27386402985648</v>
      </c>
      <c r="AO38">
        <f t="shared" si="18"/>
        <v>102.56299392012801</v>
      </c>
      <c r="AP38">
        <f t="shared" si="19"/>
        <v>101.01627695612659</v>
      </c>
      <c r="AQ38">
        <f t="shared" si="20"/>
        <v>102.24384968910515</v>
      </c>
      <c r="AR38">
        <f t="shared" si="21"/>
        <v>101.47096119705803</v>
      </c>
      <c r="AS38">
        <f t="shared" si="22"/>
        <v>102.0931535180318</v>
      </c>
      <c r="AT38">
        <f t="shared" si="23"/>
        <v>102.09208536380442</v>
      </c>
    </row>
    <row r="39" spans="1:46" ht="15">
      <c r="A39" s="2">
        <v>41310</v>
      </c>
      <c r="B39">
        <f>_xlfn.IFERROR(_XLL.FUNDPRICED(B$3,$A39),B38)</f>
        <v>119.29</v>
      </c>
      <c r="C39">
        <f>_xlfn.IFERROR(_XLL.FUNDPRICED(C$3,$A39),C38)</f>
        <v>1333.97</v>
      </c>
      <c r="D39">
        <f>_xlfn.IFERROR(_XLL.FUNDPRICED(D$3,$A39),D38)</f>
        <v>1582.15</v>
      </c>
      <c r="E39">
        <f>_xlfn.IFERROR(_XLL.FUNDPRICED(E$3,$A39),E38)</f>
        <v>16.831</v>
      </c>
      <c r="F39">
        <f>_xlfn.IFERROR(_XLL.FUNDPRICED(F$3,$A39),F38)</f>
        <v>15.9249</v>
      </c>
      <c r="G39">
        <f>_xlfn.IFERROR(_XLL.FUNDPRICED(G$3,$A39),G38)</f>
        <v>14.7664</v>
      </c>
      <c r="H39">
        <f>_xlfn.IFERROR(_XLL.FUNDPRICED(H$3,$A39),H38)</f>
        <v>25231.25</v>
      </c>
      <c r="I39">
        <f>_xlfn.IFERROR(_XLL.FUNDPRICED(I$3,$A39),I38)</f>
        <v>22005.85</v>
      </c>
      <c r="J39">
        <f>_xlfn.IFERROR(_XLL.FUNDPRICED(J$3,$A39),J38)</f>
        <v>1898.2</v>
      </c>
      <c r="K39">
        <f>_xlfn.IFERROR(_XLL.FUNDPRICED(K$3,$A39),K38)</f>
        <v>1425.29</v>
      </c>
      <c r="L39">
        <f>_xlfn.IFERROR(_XLL.FUNDPRICED(L$3,$A39),L38)</f>
        <v>1115.81</v>
      </c>
      <c r="M39">
        <f>_xlfn.IFERROR(_XLL.FUNDPRICED(M$3,$A39),M38)</f>
        <v>1198.61</v>
      </c>
      <c r="N39">
        <f>_xlfn.IFERROR(_XLL.FUNDPRICED(N$3,$A39),N38)</f>
        <v>1374.61</v>
      </c>
      <c r="O39">
        <f>_xlfn.IFERROR(_XLL.FUNDPRICED(O$3,$A39),O38)</f>
        <v>35143.28</v>
      </c>
      <c r="P39">
        <f>_xlfn.IFERROR(_XLL.FUNDPRICED(P$3,$A39),P38)</f>
        <v>1186.98</v>
      </c>
      <c r="Q39">
        <f>_xlfn.IFERROR(_XLL.FUNDPRICED(Q$3,$A39),Q38)</f>
        <v>1327.52</v>
      </c>
      <c r="R39">
        <f>_xlfn.IFERROR(_XLL.FUNDPRICED(R$3,$A39),R38)</f>
        <v>9221.83</v>
      </c>
      <c r="S39">
        <f>_xlfn.IFERROR(_XLL.FUNDPRICED(S$3,$A39),S38)</f>
        <v>122.26</v>
      </c>
      <c r="T39">
        <f>_xlfn.IFERROR(_XLL.FUNDPRICED(T$3,$A39),T38)</f>
        <v>151.1</v>
      </c>
      <c r="U39">
        <f>_xlfn.IFERROR(_XLL.FUNDPRICED(U$3,$A39),U38)</f>
        <v>120.01</v>
      </c>
      <c r="V39">
        <f>_xlfn.IFERROR(_XLL.FUNDPRICED(V$3,$A39),V38)</f>
        <v>4734.89</v>
      </c>
      <c r="W39">
        <f>_xlfn.IFERROR(_XLL.FUNDPRICED(W$3,$A39),W38)</f>
        <v>121.2</v>
      </c>
      <c r="Y39">
        <f t="shared" si="2"/>
        <v>111.25722812908042</v>
      </c>
      <c r="Z39">
        <f t="shared" si="3"/>
        <v>110.44809485171142</v>
      </c>
      <c r="AA39">
        <f t="shared" si="4"/>
        <v>110.95799144400026</v>
      </c>
      <c r="AB39">
        <f t="shared" si="5"/>
        <v>102.27383209372418</v>
      </c>
      <c r="AC39">
        <f t="shared" si="6"/>
        <v>102.75852723682688</v>
      </c>
      <c r="AD39">
        <f t="shared" si="7"/>
        <v>103.35477458686503</v>
      </c>
      <c r="AE39">
        <f t="shared" si="8"/>
        <v>100.97928646440323</v>
      </c>
      <c r="AF39">
        <f t="shared" si="9"/>
        <v>102.86654930532121</v>
      </c>
      <c r="AG39">
        <f t="shared" si="10"/>
        <v>102.21808175507935</v>
      </c>
      <c r="AH39">
        <f t="shared" si="11"/>
        <v>103.28637476991756</v>
      </c>
      <c r="AI39">
        <f t="shared" si="12"/>
        <v>101.61371108014828</v>
      </c>
      <c r="AJ39">
        <f t="shared" si="13"/>
        <v>100.46266417453832</v>
      </c>
      <c r="AK39">
        <f t="shared" si="14"/>
        <v>101.45921289598769</v>
      </c>
      <c r="AL39">
        <f t="shared" si="15"/>
        <v>102.04829622256183</v>
      </c>
      <c r="AM39">
        <f t="shared" si="16"/>
        <v>102.10580645161289</v>
      </c>
      <c r="AN39">
        <f t="shared" si="17"/>
        <v>102.15228348274402</v>
      </c>
      <c r="AO39">
        <f t="shared" si="18"/>
        <v>102.5000833620469</v>
      </c>
      <c r="AP39">
        <f t="shared" si="19"/>
        <v>101.01627695612659</v>
      </c>
      <c r="AQ39">
        <f t="shared" si="20"/>
        <v>102.1221951878886</v>
      </c>
      <c r="AR39">
        <f t="shared" si="21"/>
        <v>101.45405359709186</v>
      </c>
      <c r="AS39">
        <f t="shared" si="22"/>
        <v>102.00547201516653</v>
      </c>
      <c r="AT39">
        <f t="shared" si="23"/>
        <v>101.83162493698539</v>
      </c>
    </row>
    <row r="40" spans="1:46" ht="15">
      <c r="A40" s="2">
        <v>41311</v>
      </c>
      <c r="B40">
        <f>_xlfn.IFERROR(_XLL.FUNDPRICED(B$3,$A40),B39)</f>
        <v>119.4</v>
      </c>
      <c r="C40">
        <f>_xlfn.IFERROR(_XLL.FUNDPRICED(C$3,$A40),C39)</f>
        <v>1334.51</v>
      </c>
      <c r="D40">
        <f>_xlfn.IFERROR(_XLL.FUNDPRICED(D$3,$A40),D39)</f>
        <v>1570.29</v>
      </c>
      <c r="E40">
        <f>_xlfn.IFERROR(_XLL.FUNDPRICED(E$3,$A40),E39)</f>
        <v>16.7759</v>
      </c>
      <c r="F40">
        <f>_xlfn.IFERROR(_XLL.FUNDPRICED(F$3,$A40),F39)</f>
        <v>15.9622</v>
      </c>
      <c r="G40">
        <f>_xlfn.IFERROR(_XLL.FUNDPRICED(G$3,$A40),G39)</f>
        <v>14.7756</v>
      </c>
      <c r="H40">
        <f>_xlfn.IFERROR(_XLL.FUNDPRICED(H$3,$A40),H39)</f>
        <v>25283.13</v>
      </c>
      <c r="I40">
        <f>_xlfn.IFERROR(_XLL.FUNDPRICED(I$3,$A40),I39)</f>
        <v>22068.05</v>
      </c>
      <c r="J40">
        <f>_xlfn.IFERROR(_XLL.FUNDPRICED(J$3,$A40),J39)</f>
        <v>1907.45</v>
      </c>
      <c r="K40">
        <f>_xlfn.IFERROR(_XLL.FUNDPRICED(K$3,$A40),K39)</f>
        <v>1425.46</v>
      </c>
      <c r="L40">
        <f>_xlfn.IFERROR(_XLL.FUNDPRICED(L$3,$A40),L39)</f>
        <v>1117.45</v>
      </c>
      <c r="M40">
        <f>_xlfn.IFERROR(_XLL.FUNDPRICED(M$3,$A40),M39)</f>
        <v>1198.76</v>
      </c>
      <c r="N40">
        <f>_xlfn.IFERROR(_XLL.FUNDPRICED(N$3,$A40),N39)</f>
        <v>1377.24</v>
      </c>
      <c r="O40">
        <f>_xlfn.IFERROR(_XLL.FUNDPRICED(O$3,$A40),O39)</f>
        <v>35198.4</v>
      </c>
      <c r="P40">
        <f>_xlfn.IFERROR(_XLL.FUNDPRICED(P$3,$A40),P39)</f>
        <v>1188.07</v>
      </c>
      <c r="Q40">
        <f>_xlfn.IFERROR(_XLL.FUNDPRICED(Q$3,$A40),Q39)</f>
        <v>1329.53</v>
      </c>
      <c r="R40">
        <f>_xlfn.IFERROR(_XLL.FUNDPRICED(R$3,$A40),R39)</f>
        <v>9245</v>
      </c>
      <c r="S40">
        <f>_xlfn.IFERROR(_XLL.FUNDPRICED(S$3,$A40),S39)</f>
        <v>122.42</v>
      </c>
      <c r="T40">
        <f>_xlfn.IFERROR(_XLL.FUNDPRICED(T$3,$A40),T39)</f>
        <v>151.29</v>
      </c>
      <c r="U40">
        <f>_xlfn.IFERROR(_XLL.FUNDPRICED(U$3,$A40),U39)</f>
        <v>120.2</v>
      </c>
      <c r="V40">
        <f>_xlfn.IFERROR(_XLL.FUNDPRICED(V$3,$A40),V39)</f>
        <v>4740.64</v>
      </c>
      <c r="W40">
        <f>_xlfn.IFERROR(_XLL.FUNDPRICED(W$3,$A40),W39)</f>
        <v>121.38</v>
      </c>
      <c r="Y40">
        <f t="shared" si="2"/>
        <v>111.3598209289312</v>
      </c>
      <c r="Z40">
        <f t="shared" si="3"/>
        <v>110.4928049810396</v>
      </c>
      <c r="AA40">
        <f t="shared" si="4"/>
        <v>110.12623606143485</v>
      </c>
      <c r="AB40">
        <f t="shared" si="5"/>
        <v>101.93901609061301</v>
      </c>
      <c r="AC40">
        <f t="shared" si="6"/>
        <v>102.99921277117458</v>
      </c>
      <c r="AD40">
        <f t="shared" si="7"/>
        <v>103.41916834067092</v>
      </c>
      <c r="AE40">
        <f t="shared" si="8"/>
        <v>101.18691808716363</v>
      </c>
      <c r="AF40">
        <f t="shared" si="9"/>
        <v>103.15730378046266</v>
      </c>
      <c r="AG40">
        <f t="shared" si="10"/>
        <v>102.7161943123623</v>
      </c>
      <c r="AH40">
        <f t="shared" si="11"/>
        <v>103.29869414612232</v>
      </c>
      <c r="AI40">
        <f t="shared" si="12"/>
        <v>101.76306131555704</v>
      </c>
      <c r="AJ40">
        <f t="shared" si="13"/>
        <v>100.47523657058557</v>
      </c>
      <c r="AK40">
        <f t="shared" si="14"/>
        <v>101.65333175873164</v>
      </c>
      <c r="AL40">
        <f t="shared" si="15"/>
        <v>102.20835248617148</v>
      </c>
      <c r="AM40">
        <f t="shared" si="16"/>
        <v>102.19956989247311</v>
      </c>
      <c r="AN40">
        <f t="shared" si="17"/>
        <v>102.30695240660229</v>
      </c>
      <c r="AO40">
        <f t="shared" si="18"/>
        <v>102.75761651235422</v>
      </c>
      <c r="AP40">
        <f t="shared" si="19"/>
        <v>101.14847558456582</v>
      </c>
      <c r="AQ40">
        <f t="shared" si="20"/>
        <v>102.25060827250606</v>
      </c>
      <c r="AR40">
        <f t="shared" si="21"/>
        <v>101.61467579677061</v>
      </c>
      <c r="AS40">
        <f t="shared" si="22"/>
        <v>102.12934637425136</v>
      </c>
      <c r="AT40">
        <f t="shared" si="23"/>
        <v>101.98286002352548</v>
      </c>
    </row>
    <row r="41" spans="1:46" ht="15">
      <c r="A41" s="2">
        <v>41312</v>
      </c>
      <c r="B41">
        <f>_xlfn.IFERROR(_XLL.FUNDPRICED(B$3,$A41),B40)</f>
        <v>120.25</v>
      </c>
      <c r="C41">
        <f>_xlfn.IFERROR(_XLL.FUNDPRICED(C$3,$A41),C40)</f>
        <v>1341.27</v>
      </c>
      <c r="D41">
        <f>_xlfn.IFERROR(_XLL.FUNDPRICED(D$3,$A41),D40)</f>
        <v>1583.08</v>
      </c>
      <c r="E41">
        <f>_xlfn.IFERROR(_XLL.FUNDPRICED(E$3,$A41),E40)</f>
        <v>16.5482</v>
      </c>
      <c r="F41">
        <f>_xlfn.IFERROR(_XLL.FUNDPRICED(F$3,$A41),F40)</f>
        <v>15.8913</v>
      </c>
      <c r="G41">
        <f>_xlfn.IFERROR(_XLL.FUNDPRICED(G$3,$A41),G40)</f>
        <v>14.7529</v>
      </c>
      <c r="H41">
        <f>_xlfn.IFERROR(_XLL.FUNDPRICED(H$3,$A41),H40)</f>
        <v>25253.71</v>
      </c>
      <c r="I41">
        <f>_xlfn.IFERROR(_XLL.FUNDPRICED(I$3,$A41),I40)</f>
        <v>22046.72</v>
      </c>
      <c r="J41">
        <f>_xlfn.IFERROR(_XLL.FUNDPRICED(J$3,$A41),J40)</f>
        <v>1909.75</v>
      </c>
      <c r="K41">
        <f>_xlfn.IFERROR(_XLL.FUNDPRICED(K$3,$A41),K40)</f>
        <v>1427.27</v>
      </c>
      <c r="L41">
        <f>_xlfn.IFERROR(_XLL.FUNDPRICED(L$3,$A41),L40)</f>
        <v>1116.79</v>
      </c>
      <c r="M41">
        <f>_xlfn.IFERROR(_XLL.FUNDPRICED(M$3,$A41),M40)</f>
        <v>1198.89</v>
      </c>
      <c r="N41">
        <f>_xlfn.IFERROR(_XLL.FUNDPRICED(N$3,$A41),N40)</f>
        <v>1375.26</v>
      </c>
      <c r="O41">
        <f>_xlfn.IFERROR(_XLL.FUNDPRICED(O$3,$A41),O40)</f>
        <v>35152.61</v>
      </c>
      <c r="P41">
        <f>_xlfn.IFERROR(_XLL.FUNDPRICED(P$3,$A41),P40)</f>
        <v>1187.27</v>
      </c>
      <c r="Q41">
        <f>_xlfn.IFERROR(_XLL.FUNDPRICED(Q$3,$A41),Q40)</f>
        <v>1327.97</v>
      </c>
      <c r="R41">
        <f>_xlfn.IFERROR(_XLL.FUNDPRICED(R$3,$A41),R40)</f>
        <v>9227.18</v>
      </c>
      <c r="S41">
        <f>_xlfn.IFERROR(_XLL.FUNDPRICED(S$3,$A41),S40)</f>
        <v>122.13</v>
      </c>
      <c r="T41">
        <f>_xlfn.IFERROR(_XLL.FUNDPRICED(T$3,$A41),T40)</f>
        <v>150.91</v>
      </c>
      <c r="U41">
        <f>_xlfn.IFERROR(_XLL.FUNDPRICED(U$3,$A41),U40)</f>
        <v>120.01</v>
      </c>
      <c r="V41">
        <f>_xlfn.IFERROR(_XLL.FUNDPRICED(V$3,$A41),V40)</f>
        <v>4736.34</v>
      </c>
      <c r="W41">
        <f>_xlfn.IFERROR(_XLL.FUNDPRICED(W$3,$A41),W40)</f>
        <v>121.2</v>
      </c>
      <c r="Y41">
        <f t="shared" si="2"/>
        <v>112.15258347323264</v>
      </c>
      <c r="Z41">
        <f t="shared" si="3"/>
        <v>111.05250956299989</v>
      </c>
      <c r="AA41">
        <f t="shared" si="4"/>
        <v>111.02321340907494</v>
      </c>
      <c r="AB41">
        <f t="shared" si="5"/>
        <v>100.5553935151427</v>
      </c>
      <c r="AC41">
        <f t="shared" si="6"/>
        <v>102.54171667505523</v>
      </c>
      <c r="AD41">
        <f t="shared" si="7"/>
        <v>103.26028375247597</v>
      </c>
      <c r="AE41">
        <f t="shared" si="8"/>
        <v>101.06917478836618</v>
      </c>
      <c r="AF41">
        <f t="shared" si="9"/>
        <v>103.05759649823169</v>
      </c>
      <c r="AG41">
        <f t="shared" si="10"/>
        <v>102.84004932660564</v>
      </c>
      <c r="AH41">
        <f t="shared" si="11"/>
        <v>103.42985926924361</v>
      </c>
      <c r="AI41">
        <f t="shared" si="12"/>
        <v>101.70295695252668</v>
      </c>
      <c r="AJ41">
        <f t="shared" si="13"/>
        <v>100.48613264715983</v>
      </c>
      <c r="AK41">
        <f t="shared" si="14"/>
        <v>101.50718904077232</v>
      </c>
      <c r="AL41">
        <f t="shared" si="15"/>
        <v>102.07538847472942</v>
      </c>
      <c r="AM41">
        <f t="shared" si="16"/>
        <v>102.13075268817204</v>
      </c>
      <c r="AN41">
        <f t="shared" si="17"/>
        <v>102.18691085375708</v>
      </c>
      <c r="AO41">
        <f t="shared" si="18"/>
        <v>102.55954828885501</v>
      </c>
      <c r="AP41">
        <f t="shared" si="19"/>
        <v>100.90886557051971</v>
      </c>
      <c r="AQ41">
        <f t="shared" si="20"/>
        <v>101.99378210327113</v>
      </c>
      <c r="AR41">
        <f t="shared" si="21"/>
        <v>101.45405359709186</v>
      </c>
      <c r="AS41">
        <f t="shared" si="22"/>
        <v>102.03670989702269</v>
      </c>
      <c r="AT41">
        <f t="shared" si="23"/>
        <v>101.8316249369854</v>
      </c>
    </row>
    <row r="42" spans="1:46" ht="15">
      <c r="A42" s="2">
        <v>41313</v>
      </c>
      <c r="B42">
        <f>_xlfn.IFERROR(_XLL.FUNDPRICED(B$3,$A42),B41)</f>
        <v>122.09</v>
      </c>
      <c r="C42">
        <f>_xlfn.IFERROR(_XLL.FUNDPRICED(C$3,$A42),C41)</f>
        <v>1360.4</v>
      </c>
      <c r="D42">
        <f>_xlfn.IFERROR(_XLL.FUNDPRICED(D$3,$A42),D41)</f>
        <v>1603.78</v>
      </c>
      <c r="E42">
        <f>_xlfn.IFERROR(_XLL.FUNDPRICED(E$3,$A42),E41)</f>
        <v>16.7355</v>
      </c>
      <c r="F42">
        <f>_xlfn.IFERROR(_XLL.FUNDPRICED(F$3,$A42),F41)</f>
        <v>15.988</v>
      </c>
      <c r="G42">
        <f>_xlfn.IFERROR(_XLL.FUNDPRICED(G$3,$A42),G41)</f>
        <v>14.8359</v>
      </c>
      <c r="H42">
        <f>_xlfn.IFERROR(_XLL.FUNDPRICED(H$3,$A42),H41)</f>
        <v>25463.44</v>
      </c>
      <c r="I42">
        <f>_xlfn.IFERROR(_XLL.FUNDPRICED(I$3,$A42),I41)</f>
        <v>22207.78</v>
      </c>
      <c r="J42">
        <f>_xlfn.IFERROR(_XLL.FUNDPRICED(J$3,$A42),J41)</f>
        <v>1925.25</v>
      </c>
      <c r="K42">
        <f>_xlfn.IFERROR(_XLL.FUNDPRICED(K$3,$A42),K41)</f>
        <v>1430.5</v>
      </c>
      <c r="L42">
        <f>_xlfn.IFERROR(_XLL.FUNDPRICED(L$3,$A42),L41)</f>
        <v>1114.91</v>
      </c>
      <c r="M42">
        <f>_xlfn.IFERROR(_XLL.FUNDPRICED(M$3,$A42),M41)</f>
        <v>1199.29</v>
      </c>
      <c r="N42">
        <f>_xlfn.IFERROR(_XLL.FUNDPRICED(N$3,$A42),N41)</f>
        <v>1374.14</v>
      </c>
      <c r="O42">
        <f>_xlfn.IFERROR(_XLL.FUNDPRICED(O$3,$A42),O41)</f>
        <v>35055.63</v>
      </c>
      <c r="P42">
        <f>_xlfn.IFERROR(_XLL.FUNDPRICED(P$3,$A42),P41)</f>
        <v>1185.53</v>
      </c>
      <c r="Q42">
        <f>_xlfn.IFERROR(_XLL.FUNDPRICED(Q$3,$A42),Q41)</f>
        <v>1323.49</v>
      </c>
      <c r="R42">
        <f>_xlfn.IFERROR(_XLL.FUNDPRICED(R$3,$A42),R41)</f>
        <v>9205.35</v>
      </c>
      <c r="S42">
        <f>_xlfn.IFERROR(_XLL.FUNDPRICED(S$3,$A42),S41)</f>
        <v>122.17</v>
      </c>
      <c r="T42">
        <f>_xlfn.IFERROR(_XLL.FUNDPRICED(T$3,$A42),T41)</f>
        <v>150.81</v>
      </c>
      <c r="U42">
        <f>_xlfn.IFERROR(_XLL.FUNDPRICED(U$3,$A42),U41)</f>
        <v>119.81</v>
      </c>
      <c r="V42">
        <f>_xlfn.IFERROR(_XLL.FUNDPRICED(V$3,$A42),V41)</f>
        <v>4722.05</v>
      </c>
      <c r="W42">
        <f>_xlfn.IFERROR(_XLL.FUNDPRICED(W$3,$A42),W41)</f>
        <v>120.84</v>
      </c>
      <c r="Y42">
        <f t="shared" si="2"/>
        <v>113.86868121619106</v>
      </c>
      <c r="Z42">
        <f t="shared" si="3"/>
        <v>112.63640729271889</v>
      </c>
      <c r="AA42">
        <f t="shared" si="4"/>
        <v>112.4749281155761</v>
      </c>
      <c r="AB42">
        <f t="shared" si="5"/>
        <v>101.69352486510135</v>
      </c>
      <c r="AC42">
        <f t="shared" si="6"/>
        <v>103.16569230967781</v>
      </c>
      <c r="AD42">
        <f t="shared" si="7"/>
        <v>103.84122740094206</v>
      </c>
      <c r="AE42">
        <f t="shared" si="8"/>
        <v>101.90854603434802</v>
      </c>
      <c r="AF42">
        <f t="shared" si="9"/>
        <v>103.81047295749661</v>
      </c>
      <c r="AG42">
        <f t="shared" si="10"/>
        <v>103.67472442259327</v>
      </c>
      <c r="AH42">
        <f t="shared" si="11"/>
        <v>103.66392741713409</v>
      </c>
      <c r="AI42">
        <f t="shared" si="12"/>
        <v>101.53175058510689</v>
      </c>
      <c r="AJ42">
        <f t="shared" si="13"/>
        <v>100.51965903661912</v>
      </c>
      <c r="AK42">
        <f t="shared" si="14"/>
        <v>101.42452245283575</v>
      </c>
      <c r="AL42">
        <f t="shared" si="15"/>
        <v>101.7937800486615</v>
      </c>
      <c r="AM42">
        <f t="shared" si="16"/>
        <v>101.9810752688172</v>
      </c>
      <c r="AN42">
        <f t="shared" si="17"/>
        <v>101.8421761378939</v>
      </c>
      <c r="AO42">
        <f t="shared" si="18"/>
        <v>102.3169091575987</v>
      </c>
      <c r="AP42">
        <f t="shared" si="19"/>
        <v>100.94191522762954</v>
      </c>
      <c r="AQ42">
        <f t="shared" si="20"/>
        <v>101.92619626926194</v>
      </c>
      <c r="AR42">
        <f t="shared" si="21"/>
        <v>101.28497759743</v>
      </c>
      <c r="AS42">
        <f t="shared" si="22"/>
        <v>101.72885518548837</v>
      </c>
      <c r="AT42">
        <f t="shared" si="23"/>
        <v>101.52915476390525</v>
      </c>
    </row>
    <row r="43" spans="1:46" ht="15">
      <c r="A43" s="2">
        <v>41314</v>
      </c>
      <c r="B43">
        <f>_xlfn.IFERROR(_XLL.FUNDPRICED(B$3,$A43),B42)</f>
        <v>122.08</v>
      </c>
      <c r="C43">
        <f>_xlfn.IFERROR(_XLL.FUNDPRICED(C$3,$A43),C42)</f>
        <v>1360.4</v>
      </c>
      <c r="D43">
        <f>_xlfn.IFERROR(_XLL.FUNDPRICED(D$3,$A43),D42)</f>
        <v>1603.78</v>
      </c>
      <c r="E43">
        <f>_xlfn.IFERROR(_XLL.FUNDPRICED(E$3,$A43),E42)</f>
        <v>16.7355</v>
      </c>
      <c r="F43">
        <f>_xlfn.IFERROR(_XLL.FUNDPRICED(F$3,$A43),F42)</f>
        <v>15.988</v>
      </c>
      <c r="G43">
        <f>_xlfn.IFERROR(_XLL.FUNDPRICED(G$3,$A43),G42)</f>
        <v>14.8359</v>
      </c>
      <c r="H43">
        <f>_xlfn.IFERROR(_XLL.FUNDPRICED(H$3,$A43),H42)</f>
        <v>25463.44</v>
      </c>
      <c r="I43">
        <f>_xlfn.IFERROR(_XLL.FUNDPRICED(I$3,$A43),I42)</f>
        <v>22207.78</v>
      </c>
      <c r="J43">
        <f>_xlfn.IFERROR(_XLL.FUNDPRICED(J$3,$A43),J42)</f>
        <v>1925.25</v>
      </c>
      <c r="K43">
        <f>_xlfn.IFERROR(_XLL.FUNDPRICED(K$3,$A43),K42)</f>
        <v>1430.5</v>
      </c>
      <c r="L43">
        <f>_xlfn.IFERROR(_XLL.FUNDPRICED(L$3,$A43),L42)</f>
        <v>1114.91</v>
      </c>
      <c r="M43">
        <f>_xlfn.IFERROR(_XLL.FUNDPRICED(M$3,$A43),M42)</f>
        <v>1199.29</v>
      </c>
      <c r="N43">
        <f>_xlfn.IFERROR(_XLL.FUNDPRICED(N$3,$A43),N42)</f>
        <v>1374.14</v>
      </c>
      <c r="O43">
        <f>_xlfn.IFERROR(_XLL.FUNDPRICED(O$3,$A43),O42)</f>
        <v>35055.63</v>
      </c>
      <c r="P43">
        <f>_xlfn.IFERROR(_XLL.FUNDPRICED(P$3,$A43),P42)</f>
        <v>1185.53</v>
      </c>
      <c r="Q43">
        <f>_xlfn.IFERROR(_XLL.FUNDPRICED(Q$3,$A43),Q42)</f>
        <v>1323.49</v>
      </c>
      <c r="R43">
        <f>_xlfn.IFERROR(_XLL.FUNDPRICED(R$3,$A43),R42)</f>
        <v>9205.35</v>
      </c>
      <c r="S43">
        <f>_xlfn.IFERROR(_XLL.FUNDPRICED(S$3,$A43),S42)</f>
        <v>122.17</v>
      </c>
      <c r="T43">
        <f>_xlfn.IFERROR(_XLL.FUNDPRICED(T$3,$A43),T42)</f>
        <v>150.81</v>
      </c>
      <c r="U43">
        <f>_xlfn.IFERROR(_XLL.FUNDPRICED(U$3,$A43),U42)</f>
        <v>119.81</v>
      </c>
      <c r="V43">
        <f>_xlfn.IFERROR(_XLL.FUNDPRICED(V$3,$A43),V42)</f>
        <v>4722.05</v>
      </c>
      <c r="W43">
        <f>_xlfn.IFERROR(_XLL.FUNDPRICED(W$3,$A43),W42)</f>
        <v>120.84</v>
      </c>
      <c r="Y43">
        <f t="shared" si="2"/>
        <v>113.8593545980228</v>
      </c>
      <c r="Z43">
        <f t="shared" si="3"/>
        <v>112.63640729271889</v>
      </c>
      <c r="AA43">
        <f t="shared" si="4"/>
        <v>112.4749281155761</v>
      </c>
      <c r="AB43">
        <f t="shared" si="5"/>
        <v>101.69352486510135</v>
      </c>
      <c r="AC43">
        <f t="shared" si="6"/>
        <v>103.16569230967781</v>
      </c>
      <c r="AD43">
        <f t="shared" si="7"/>
        <v>103.84122740094206</v>
      </c>
      <c r="AE43">
        <f t="shared" si="8"/>
        <v>101.90854603434802</v>
      </c>
      <c r="AF43">
        <f t="shared" si="9"/>
        <v>103.81047295749661</v>
      </c>
      <c r="AG43">
        <f t="shared" si="10"/>
        <v>103.67472442259327</v>
      </c>
      <c r="AH43">
        <f t="shared" si="11"/>
        <v>103.66392741713409</v>
      </c>
      <c r="AI43">
        <f t="shared" si="12"/>
        <v>101.53175058510689</v>
      </c>
      <c r="AJ43">
        <f t="shared" si="13"/>
        <v>100.51965903661912</v>
      </c>
      <c r="AK43">
        <f t="shared" si="14"/>
        <v>101.42452245283575</v>
      </c>
      <c r="AL43">
        <f t="shared" si="15"/>
        <v>101.7937800486615</v>
      </c>
      <c r="AM43">
        <f t="shared" si="16"/>
        <v>101.9810752688172</v>
      </c>
      <c r="AN43">
        <f t="shared" si="17"/>
        <v>101.8421761378939</v>
      </c>
      <c r="AO43">
        <f t="shared" si="18"/>
        <v>102.3169091575987</v>
      </c>
      <c r="AP43">
        <f t="shared" si="19"/>
        <v>100.94191522762954</v>
      </c>
      <c r="AQ43">
        <f t="shared" si="20"/>
        <v>101.92619626926194</v>
      </c>
      <c r="AR43">
        <f t="shared" si="21"/>
        <v>101.28497759743</v>
      </c>
      <c r="AS43">
        <f t="shared" si="22"/>
        <v>101.72885518548837</v>
      </c>
      <c r="AT43">
        <f t="shared" si="23"/>
        <v>101.52915476390525</v>
      </c>
    </row>
    <row r="44" spans="1:46" ht="15">
      <c r="A44" s="2">
        <v>41315</v>
      </c>
      <c r="B44">
        <f>_xlfn.IFERROR(_XLL.FUNDPRICED(B$3,$A44),B43)</f>
        <v>122.08</v>
      </c>
      <c r="C44">
        <f>_xlfn.IFERROR(_XLL.FUNDPRICED(C$3,$A44),C43)</f>
        <v>1360.4</v>
      </c>
      <c r="D44">
        <f>_xlfn.IFERROR(_XLL.FUNDPRICED(D$3,$A44),D43)</f>
        <v>1603.78</v>
      </c>
      <c r="E44">
        <f>_xlfn.IFERROR(_XLL.FUNDPRICED(E$3,$A44),E43)</f>
        <v>16.7355</v>
      </c>
      <c r="F44">
        <f>_xlfn.IFERROR(_XLL.FUNDPRICED(F$3,$A44),F43)</f>
        <v>15.988</v>
      </c>
      <c r="G44">
        <f>_xlfn.IFERROR(_XLL.FUNDPRICED(G$3,$A44),G43)</f>
        <v>14.8359</v>
      </c>
      <c r="H44">
        <f>_xlfn.IFERROR(_XLL.FUNDPRICED(H$3,$A44),H43)</f>
        <v>25463.44</v>
      </c>
      <c r="I44">
        <f>_xlfn.IFERROR(_XLL.FUNDPRICED(I$3,$A44),I43)</f>
        <v>22207.78</v>
      </c>
      <c r="J44">
        <f>_xlfn.IFERROR(_XLL.FUNDPRICED(J$3,$A44),J43)</f>
        <v>1925.25</v>
      </c>
      <c r="K44">
        <f>_xlfn.IFERROR(_XLL.FUNDPRICED(K$3,$A44),K43)</f>
        <v>1430.5</v>
      </c>
      <c r="L44">
        <f>_xlfn.IFERROR(_XLL.FUNDPRICED(L$3,$A44),L43)</f>
        <v>1114.91</v>
      </c>
      <c r="M44">
        <f>_xlfn.IFERROR(_XLL.FUNDPRICED(M$3,$A44),M43)</f>
        <v>1199.29</v>
      </c>
      <c r="N44">
        <f>_xlfn.IFERROR(_XLL.FUNDPRICED(N$3,$A44),N43)</f>
        <v>1374.14</v>
      </c>
      <c r="O44">
        <f>_xlfn.IFERROR(_XLL.FUNDPRICED(O$3,$A44),O43)</f>
        <v>35055.63</v>
      </c>
      <c r="P44">
        <f>_xlfn.IFERROR(_XLL.FUNDPRICED(P$3,$A44),P43)</f>
        <v>1185.53</v>
      </c>
      <c r="Q44">
        <f>_xlfn.IFERROR(_XLL.FUNDPRICED(Q$3,$A44),Q43)</f>
        <v>1323.49</v>
      </c>
      <c r="R44">
        <f>_xlfn.IFERROR(_XLL.FUNDPRICED(R$3,$A44),R43)</f>
        <v>9205.35</v>
      </c>
      <c r="S44">
        <f>_xlfn.IFERROR(_XLL.FUNDPRICED(S$3,$A44),S43)</f>
        <v>122.17</v>
      </c>
      <c r="T44">
        <f>_xlfn.IFERROR(_XLL.FUNDPRICED(T$3,$A44),T43)</f>
        <v>150.81</v>
      </c>
      <c r="U44">
        <f>_xlfn.IFERROR(_XLL.FUNDPRICED(U$3,$A44),U43)</f>
        <v>119.81</v>
      </c>
      <c r="V44">
        <f>_xlfn.IFERROR(_XLL.FUNDPRICED(V$3,$A44),V43)</f>
        <v>4722.05</v>
      </c>
      <c r="W44">
        <f>_xlfn.IFERROR(_XLL.FUNDPRICED(W$3,$A44),W43)</f>
        <v>120.84</v>
      </c>
      <c r="Y44">
        <f t="shared" si="2"/>
        <v>113.8593545980228</v>
      </c>
      <c r="Z44">
        <f t="shared" si="3"/>
        <v>112.63640729271889</v>
      </c>
      <c r="AA44">
        <f t="shared" si="4"/>
        <v>112.4749281155761</v>
      </c>
      <c r="AB44">
        <f t="shared" si="5"/>
        <v>101.69352486510135</v>
      </c>
      <c r="AC44">
        <f t="shared" si="6"/>
        <v>103.16569230967781</v>
      </c>
      <c r="AD44">
        <f t="shared" si="7"/>
        <v>103.84122740094206</v>
      </c>
      <c r="AE44">
        <f t="shared" si="8"/>
        <v>101.90854603434802</v>
      </c>
      <c r="AF44">
        <f t="shared" si="9"/>
        <v>103.81047295749661</v>
      </c>
      <c r="AG44">
        <f t="shared" si="10"/>
        <v>103.67472442259327</v>
      </c>
      <c r="AH44">
        <f t="shared" si="11"/>
        <v>103.66392741713409</v>
      </c>
      <c r="AI44">
        <f t="shared" si="12"/>
        <v>101.53175058510689</v>
      </c>
      <c r="AJ44">
        <f t="shared" si="13"/>
        <v>100.51965903661912</v>
      </c>
      <c r="AK44">
        <f t="shared" si="14"/>
        <v>101.42452245283575</v>
      </c>
      <c r="AL44">
        <f t="shared" si="15"/>
        <v>101.7937800486615</v>
      </c>
      <c r="AM44">
        <f t="shared" si="16"/>
        <v>101.9810752688172</v>
      </c>
      <c r="AN44">
        <f t="shared" si="17"/>
        <v>101.8421761378939</v>
      </c>
      <c r="AO44">
        <f t="shared" si="18"/>
        <v>102.3169091575987</v>
      </c>
      <c r="AP44">
        <f t="shared" si="19"/>
        <v>100.94191522762954</v>
      </c>
      <c r="AQ44">
        <f t="shared" si="20"/>
        <v>101.92619626926194</v>
      </c>
      <c r="AR44">
        <f t="shared" si="21"/>
        <v>101.28497759743</v>
      </c>
      <c r="AS44">
        <f t="shared" si="22"/>
        <v>101.72885518548837</v>
      </c>
      <c r="AT44">
        <f t="shared" si="23"/>
        <v>101.52915476390525</v>
      </c>
    </row>
    <row r="45" spans="1:46" ht="15">
      <c r="A45" s="2">
        <v>41316</v>
      </c>
      <c r="B45">
        <f>_xlfn.IFERROR(_XLL.FUNDPRICED(B$3,$A45),B44)</f>
        <v>122.52</v>
      </c>
      <c r="C45">
        <f>_xlfn.IFERROR(_XLL.FUNDPRICED(C$3,$A45),C44)</f>
        <v>1365.1</v>
      </c>
      <c r="D45">
        <f>_xlfn.IFERROR(_XLL.FUNDPRICED(D$3,$A45),D44)</f>
        <v>1601.91</v>
      </c>
      <c r="E45">
        <f>_xlfn.IFERROR(_XLL.FUNDPRICED(E$3,$A45),E44)</f>
        <v>16.6341</v>
      </c>
      <c r="F45">
        <f>_xlfn.IFERROR(_XLL.FUNDPRICED(F$3,$A45),F44)</f>
        <v>15.9335</v>
      </c>
      <c r="G45">
        <f>_xlfn.IFERROR(_XLL.FUNDPRICED(G$3,$A45),G44)</f>
        <v>14.8266</v>
      </c>
      <c r="H45">
        <f>_xlfn.IFERROR(_XLL.FUNDPRICED(H$3,$A45),H44)</f>
        <v>25621.18</v>
      </c>
      <c r="I45">
        <f>_xlfn.IFERROR(_XLL.FUNDPRICED(I$3,$A45),I44)</f>
        <v>22395.11</v>
      </c>
      <c r="J45">
        <f>_xlfn.IFERROR(_XLL.FUNDPRICED(J$3,$A45),J44)</f>
        <v>1932.74</v>
      </c>
      <c r="K45">
        <f>_xlfn.IFERROR(_XLL.FUNDPRICED(K$3,$A45),K44)</f>
        <v>1430.93</v>
      </c>
      <c r="L45">
        <f>_xlfn.IFERROR(_XLL.FUNDPRICED(L$3,$A45),L44)</f>
        <v>1113.71</v>
      </c>
      <c r="M45">
        <f>_xlfn.IFERROR(_XLL.FUNDPRICED(M$3,$A45),M44)</f>
        <v>1199.44</v>
      </c>
      <c r="N45">
        <f>_xlfn.IFERROR(_XLL.FUNDPRICED(N$3,$A45),N44)</f>
        <v>1371.83</v>
      </c>
      <c r="O45">
        <f>_xlfn.IFERROR(_XLL.FUNDPRICED(O$3,$A45),O44)</f>
        <v>35000.9</v>
      </c>
      <c r="P45">
        <f>_xlfn.IFERROR(_XLL.FUNDPRICED(P$3,$A45),P44)</f>
        <v>1184.46</v>
      </c>
      <c r="Q45">
        <f>_xlfn.IFERROR(_XLL.FUNDPRICED(Q$3,$A45),Q44)</f>
        <v>1321.28</v>
      </c>
      <c r="R45">
        <f>_xlfn.IFERROR(_XLL.FUNDPRICED(R$3,$A45),R44)</f>
        <v>9181.82</v>
      </c>
      <c r="S45">
        <f>_xlfn.IFERROR(_XLL.FUNDPRICED(S$3,$A45),S44)</f>
        <v>122.07</v>
      </c>
      <c r="T45">
        <f>_xlfn.IFERROR(_XLL.FUNDPRICED(T$3,$A45),T44)</f>
        <v>150.61</v>
      </c>
      <c r="U45">
        <f>_xlfn.IFERROR(_XLL.FUNDPRICED(U$3,$A45),U44)</f>
        <v>119.65</v>
      </c>
      <c r="V45">
        <f>_xlfn.IFERROR(_XLL.FUNDPRICED(V$3,$A45),V44)</f>
        <v>4716.04</v>
      </c>
      <c r="W45">
        <f>_xlfn.IFERROR(_XLL.FUNDPRICED(W$3,$A45),W44)</f>
        <v>120.71</v>
      </c>
      <c r="Y45">
        <f t="shared" si="2"/>
        <v>114.26972579742589</v>
      </c>
      <c r="Z45">
        <f t="shared" si="3"/>
        <v>113.02555101094569</v>
      </c>
      <c r="AA45">
        <f t="shared" si="4"/>
        <v>112.34378287397432</v>
      </c>
      <c r="AB45">
        <f t="shared" si="5"/>
        <v>101.07736619512907</v>
      </c>
      <c r="AC45">
        <f t="shared" si="6"/>
        <v>102.81402041632796</v>
      </c>
      <c r="AD45">
        <f t="shared" si="7"/>
        <v>103.77613371502959</v>
      </c>
      <c r="AE45">
        <f t="shared" si="8"/>
        <v>102.53984542089823</v>
      </c>
      <c r="AF45">
        <f t="shared" si="9"/>
        <v>104.68614877467097</v>
      </c>
      <c r="AG45">
        <f t="shared" si="10"/>
        <v>104.07806096897697</v>
      </c>
      <c r="AH45">
        <f t="shared" si="11"/>
        <v>103.69508819224025</v>
      </c>
      <c r="AI45">
        <f t="shared" si="12"/>
        <v>101.4224699250517</v>
      </c>
      <c r="AJ45">
        <f t="shared" si="13"/>
        <v>100.53223143266635</v>
      </c>
      <c r="AK45">
        <f t="shared" si="14"/>
        <v>101.25402261521653</v>
      </c>
      <c r="AL45">
        <f t="shared" si="15"/>
        <v>101.63485625861514</v>
      </c>
      <c r="AM45">
        <f t="shared" si="16"/>
        <v>101.88903225806452</v>
      </c>
      <c r="AN45">
        <f t="shared" si="17"/>
        <v>101.67211727136318</v>
      </c>
      <c r="AO45">
        <f t="shared" si="18"/>
        <v>102.05537462903885</v>
      </c>
      <c r="AP45">
        <f t="shared" si="19"/>
        <v>100.85929108485502</v>
      </c>
      <c r="AQ45">
        <f t="shared" si="20"/>
        <v>101.79102460124356</v>
      </c>
      <c r="AR45">
        <f t="shared" si="21"/>
        <v>101.14971679770052</v>
      </c>
      <c r="AS45">
        <f t="shared" si="22"/>
        <v>101.59937955103622</v>
      </c>
      <c r="AT45">
        <f t="shared" si="23"/>
        <v>101.4199294236263</v>
      </c>
    </row>
    <row r="46" spans="1:46" ht="15">
      <c r="A46" s="2">
        <v>41317</v>
      </c>
      <c r="B46">
        <f>_xlfn.IFERROR(_XLL.FUNDPRICED(B$3,$A46),B45)</f>
        <v>122.6</v>
      </c>
      <c r="C46">
        <f>_xlfn.IFERROR(_XLL.FUNDPRICED(C$3,$A46),C45)</f>
        <v>1367.05</v>
      </c>
      <c r="D46">
        <f>_xlfn.IFERROR(_XLL.FUNDPRICED(D$3,$A46),D45)</f>
        <v>1598.52</v>
      </c>
      <c r="E46">
        <f>_xlfn.IFERROR(_XLL.FUNDPRICED(E$3,$A46),E45)</f>
        <v>16.8217</v>
      </c>
      <c r="F46">
        <f>_xlfn.IFERROR(_XLL.FUNDPRICED(F$3,$A46),F45)</f>
        <v>16.026</v>
      </c>
      <c r="G46">
        <f>_xlfn.IFERROR(_XLL.FUNDPRICED(G$3,$A46),G45)</f>
        <v>14.8506</v>
      </c>
      <c r="H46">
        <f>_xlfn.IFERROR(_XLL.FUNDPRICED(H$3,$A46),H45)</f>
        <v>25520</v>
      </c>
      <c r="I46">
        <f>_xlfn.IFERROR(_XLL.FUNDPRICED(I$3,$A46),I45)</f>
        <v>22311.85</v>
      </c>
      <c r="J46">
        <f>_xlfn.IFERROR(_XLL.FUNDPRICED(J$3,$A46),J45)</f>
        <v>1931.05</v>
      </c>
      <c r="K46">
        <f>_xlfn.IFERROR(_XLL.FUNDPRICED(K$3,$A46),K45)</f>
        <v>1433.28</v>
      </c>
      <c r="L46">
        <f>_xlfn.IFERROR(_XLL.FUNDPRICED(L$3,$A46),L45)</f>
        <v>1115.8</v>
      </c>
      <c r="M46">
        <f>_xlfn.IFERROR(_XLL.FUNDPRICED(M$3,$A46),M45)</f>
        <v>1199.58</v>
      </c>
      <c r="N46">
        <f>_xlfn.IFERROR(_XLL.FUNDPRICED(N$3,$A46),N45)</f>
        <v>1372.9</v>
      </c>
      <c r="O46">
        <f>_xlfn.IFERROR(_XLL.FUNDPRICED(O$3,$A46),O45)</f>
        <v>35154.73</v>
      </c>
      <c r="P46">
        <f>_xlfn.IFERROR(_XLL.FUNDPRICED(P$3,$A46),P45)</f>
        <v>1187.36</v>
      </c>
      <c r="Q46">
        <f>_xlfn.IFERROR(_XLL.FUNDPRICED(Q$3,$A46),Q45)</f>
        <v>1327.5</v>
      </c>
      <c r="R46">
        <f>_xlfn.IFERROR(_XLL.FUNDPRICED(R$3,$A46),R45)</f>
        <v>9207.51</v>
      </c>
      <c r="S46">
        <f>_xlfn.IFERROR(_XLL.FUNDPRICED(S$3,$A46),S45)</f>
        <v>122.17</v>
      </c>
      <c r="T46">
        <f>_xlfn.IFERROR(_XLL.FUNDPRICED(T$3,$A46),T45)</f>
        <v>150.94</v>
      </c>
      <c r="U46">
        <f>_xlfn.IFERROR(_XLL.FUNDPRICED(U$3,$A46),U45)</f>
        <v>120.04</v>
      </c>
      <c r="V46">
        <f>_xlfn.IFERROR(_XLL.FUNDPRICED(V$3,$A46),V45)</f>
        <v>4738.28</v>
      </c>
      <c r="W46">
        <f>_xlfn.IFERROR(_XLL.FUNDPRICED(W$3,$A46),W45)</f>
        <v>120.71</v>
      </c>
      <c r="Y46">
        <f t="shared" si="2"/>
        <v>114.3443387427719</v>
      </c>
      <c r="Z46">
        <f t="shared" si="3"/>
        <v>113.18700425574193</v>
      </c>
      <c r="AA46">
        <f t="shared" si="4"/>
        <v>112.10603829160527</v>
      </c>
      <c r="AB46">
        <f t="shared" si="5"/>
        <v>102.21732049973265</v>
      </c>
      <c r="AC46">
        <f t="shared" si="6"/>
        <v>103.41089473072908</v>
      </c>
      <c r="AD46">
        <f t="shared" si="7"/>
        <v>103.94411742061016</v>
      </c>
      <c r="AE46">
        <f t="shared" si="8"/>
        <v>102.13490772639366</v>
      </c>
      <c r="AF46">
        <f t="shared" si="9"/>
        <v>104.29694913479514</v>
      </c>
      <c r="AG46">
        <f t="shared" si="10"/>
        <v>103.98705445851121</v>
      </c>
      <c r="AH46">
        <f t="shared" si="11"/>
        <v>103.86538545154136</v>
      </c>
      <c r="AI46">
        <f t="shared" si="12"/>
        <v>101.61280040798114</v>
      </c>
      <c r="AJ46">
        <f t="shared" si="13"/>
        <v>100.5439656689771</v>
      </c>
      <c r="AK46">
        <f t="shared" si="14"/>
        <v>101.33299873047739</v>
      </c>
      <c r="AL46">
        <f t="shared" si="15"/>
        <v>102.08154448486827</v>
      </c>
      <c r="AM46">
        <f t="shared" si="16"/>
        <v>102.1384946236559</v>
      </c>
      <c r="AN46">
        <f t="shared" si="17"/>
        <v>102.1507444884768</v>
      </c>
      <c r="AO46">
        <f t="shared" si="18"/>
        <v>102.34091742711375</v>
      </c>
      <c r="AP46">
        <f t="shared" si="19"/>
        <v>100.94191522762954</v>
      </c>
      <c r="AQ46">
        <f t="shared" si="20"/>
        <v>102.01405785347387</v>
      </c>
      <c r="AR46">
        <f t="shared" si="21"/>
        <v>101.47941499704112</v>
      </c>
      <c r="AS46">
        <f t="shared" si="22"/>
        <v>102.07850402860957</v>
      </c>
      <c r="AT46">
        <f t="shared" si="23"/>
        <v>101.4199294236263</v>
      </c>
    </row>
    <row r="47" spans="1:46" ht="15">
      <c r="A47" s="2">
        <v>41318</v>
      </c>
      <c r="B47">
        <f>_xlfn.IFERROR(_XLL.FUNDPRICED(B$3,$A47),B46)</f>
        <v>124.13</v>
      </c>
      <c r="C47">
        <f>_xlfn.IFERROR(_XLL.FUNDPRICED(C$3,$A47),C46)</f>
        <v>1384.55</v>
      </c>
      <c r="D47">
        <f>_xlfn.IFERROR(_XLL.FUNDPRICED(D$3,$A47),D46)</f>
        <v>1624.77</v>
      </c>
      <c r="E47">
        <f>_xlfn.IFERROR(_XLL.FUNDPRICED(E$3,$A47),E46)</f>
        <v>16.8641</v>
      </c>
      <c r="F47">
        <f>_xlfn.IFERROR(_XLL.FUNDPRICED(F$3,$A47),F46)</f>
        <v>16.032</v>
      </c>
      <c r="G47">
        <f>_xlfn.IFERROR(_XLL.FUNDPRICED(G$3,$A47),G46)</f>
        <v>14.8638</v>
      </c>
      <c r="H47">
        <f>_xlfn.IFERROR(_XLL.FUNDPRICED(H$3,$A47),H46)</f>
        <v>25500.94</v>
      </c>
      <c r="I47">
        <f>_xlfn.IFERROR(_XLL.FUNDPRICED(I$3,$A47),I46)</f>
        <v>22320.45</v>
      </c>
      <c r="J47">
        <f>_xlfn.IFERROR(_XLL.FUNDPRICED(J$3,$A47),J46)</f>
        <v>1933.93</v>
      </c>
      <c r="K47">
        <f>_xlfn.IFERROR(_XLL.FUNDPRICED(K$3,$A47),K46)</f>
        <v>1438.54</v>
      </c>
      <c r="L47">
        <f>_xlfn.IFERROR(_XLL.FUNDPRICED(L$3,$A47),L46)</f>
        <v>1116.31</v>
      </c>
      <c r="M47">
        <f>_xlfn.IFERROR(_XLL.FUNDPRICED(M$3,$A47),M46)</f>
        <v>1199.8</v>
      </c>
      <c r="N47">
        <f>_xlfn.IFERROR(_XLL.FUNDPRICED(N$3,$A47),N46)</f>
        <v>1374.47</v>
      </c>
      <c r="O47">
        <f>_xlfn.IFERROR(_XLL.FUNDPRICED(O$3,$A47),O46)</f>
        <v>35169.37</v>
      </c>
      <c r="P47">
        <f>_xlfn.IFERROR(_XLL.FUNDPRICED(P$3,$A47),P46)</f>
        <v>1187.8</v>
      </c>
      <c r="Q47">
        <f>_xlfn.IFERROR(_XLL.FUNDPRICED(Q$3,$A47),Q46)</f>
        <v>1327.82</v>
      </c>
      <c r="R47">
        <f>_xlfn.IFERROR(_XLL.FUNDPRICED(R$3,$A47),R46)</f>
        <v>9216.53</v>
      </c>
      <c r="S47">
        <f>_xlfn.IFERROR(_XLL.FUNDPRICED(S$3,$A47),S46)</f>
        <v>122.28</v>
      </c>
      <c r="T47">
        <f>_xlfn.IFERROR(_XLL.FUNDPRICED(T$3,$A47),T46)</f>
        <v>151.02</v>
      </c>
      <c r="U47">
        <f>_xlfn.IFERROR(_XLL.FUNDPRICED(U$3,$A47),U46)</f>
        <v>120.5</v>
      </c>
      <c r="V47">
        <f>_xlfn.IFERROR(_XLL.FUNDPRICED(V$3,$A47),V46)</f>
        <v>4738.64</v>
      </c>
      <c r="W47">
        <f>_xlfn.IFERROR(_XLL.FUNDPRICED(W$3,$A47),W46)</f>
        <v>121.3</v>
      </c>
      <c r="Y47">
        <f t="shared" si="2"/>
        <v>115.77131132251448</v>
      </c>
      <c r="Z47">
        <f t="shared" si="3"/>
        <v>114.63594363211841</v>
      </c>
      <c r="AA47">
        <f t="shared" si="4"/>
        <v>113.94698085419732</v>
      </c>
      <c r="AB47">
        <f t="shared" si="5"/>
        <v>102.47496475621021</v>
      </c>
      <c r="AC47">
        <f t="shared" si="6"/>
        <v>103.44961090247402</v>
      </c>
      <c r="AD47">
        <f t="shared" si="7"/>
        <v>104.03650845867945</v>
      </c>
      <c r="AE47">
        <f t="shared" si="8"/>
        <v>102.0586267177234</v>
      </c>
      <c r="AF47">
        <f t="shared" si="9"/>
        <v>104.33714991431631</v>
      </c>
      <c r="AG47">
        <f t="shared" si="10"/>
        <v>104.14214247634635</v>
      </c>
      <c r="AH47">
        <f t="shared" si="11"/>
        <v>104.24656144470049</v>
      </c>
      <c r="AI47">
        <f t="shared" si="12"/>
        <v>101.6592446885046</v>
      </c>
      <c r="AJ47">
        <f t="shared" si="13"/>
        <v>100.56240518317972</v>
      </c>
      <c r="AK47">
        <f t="shared" si="14"/>
        <v>101.44887957249563</v>
      </c>
      <c r="AL47">
        <f t="shared" si="15"/>
        <v>102.12405580016662</v>
      </c>
      <c r="AM47">
        <f t="shared" si="16"/>
        <v>102.1763440860215</v>
      </c>
      <c r="AN47">
        <f t="shared" si="17"/>
        <v>102.17536839675275</v>
      </c>
      <c r="AO47">
        <f t="shared" si="18"/>
        <v>102.44117418221829</v>
      </c>
      <c r="AP47">
        <f t="shared" si="19"/>
        <v>101.03280178468151</v>
      </c>
      <c r="AQ47">
        <f t="shared" si="20"/>
        <v>102.06812652068125</v>
      </c>
      <c r="AR47">
        <f t="shared" si="21"/>
        <v>101.86828979626335</v>
      </c>
      <c r="AS47">
        <f t="shared" si="22"/>
        <v>102.08625964065664</v>
      </c>
      <c r="AT47">
        <f t="shared" si="23"/>
        <v>101.91564442950767</v>
      </c>
    </row>
    <row r="48" spans="1:46" ht="15">
      <c r="A48" s="2">
        <v>41319</v>
      </c>
      <c r="B48">
        <f>_xlfn.IFERROR(_XLL.FUNDPRICED(B$3,$A48),B47)</f>
        <v>124.79</v>
      </c>
      <c r="C48">
        <f>_xlfn.IFERROR(_XLL.FUNDPRICED(C$3,$A48),C47)</f>
        <v>1391.8</v>
      </c>
      <c r="D48">
        <f>_xlfn.IFERROR(_XLL.FUNDPRICED(D$3,$A48),D47)</f>
        <v>1630.98</v>
      </c>
      <c r="E48">
        <f>_xlfn.IFERROR(_XLL.FUNDPRICED(E$3,$A48),E47)</f>
        <v>16.7201</v>
      </c>
      <c r="F48">
        <f>_xlfn.IFERROR(_XLL.FUNDPRICED(F$3,$A48),F47)</f>
        <v>16.0074</v>
      </c>
      <c r="G48">
        <f>_xlfn.IFERROR(_XLL.FUNDPRICED(G$3,$A48),G47)</f>
        <v>14.8751</v>
      </c>
      <c r="H48">
        <f>_xlfn.IFERROR(_XLL.FUNDPRICED(H$3,$A48),H47)</f>
        <v>25731.52</v>
      </c>
      <c r="I48">
        <f>_xlfn.IFERROR(_XLL.FUNDPRICED(I$3,$A48),I47)</f>
        <v>22488.1</v>
      </c>
      <c r="J48">
        <f>_xlfn.IFERROR(_XLL.FUNDPRICED(J$3,$A48),J47)</f>
        <v>1946.8</v>
      </c>
      <c r="K48">
        <f>_xlfn.IFERROR(_XLL.FUNDPRICED(K$3,$A48),K47)</f>
        <v>1442.37</v>
      </c>
      <c r="L48">
        <f>_xlfn.IFERROR(_XLL.FUNDPRICED(L$3,$A48),L47)</f>
        <v>1118.45</v>
      </c>
      <c r="M48">
        <f>_xlfn.IFERROR(_XLL.FUNDPRICED(M$3,$A48),M47)</f>
        <v>1200.15</v>
      </c>
      <c r="N48">
        <f>_xlfn.IFERROR(_XLL.FUNDPRICED(N$3,$A48),N47)</f>
        <v>1376.8</v>
      </c>
      <c r="O48">
        <f>_xlfn.IFERROR(_XLL.FUNDPRICED(O$3,$A48),O47)</f>
        <v>35285.59</v>
      </c>
      <c r="P48">
        <f>_xlfn.IFERROR(_XLL.FUNDPRICED(P$3,$A48),P47)</f>
        <v>1190.3</v>
      </c>
      <c r="Q48">
        <f>_xlfn.IFERROR(_XLL.FUNDPRICED(Q$3,$A48),Q47)</f>
        <v>1332.56</v>
      </c>
      <c r="R48">
        <f>_xlfn.IFERROR(_XLL.FUNDPRICED(R$3,$A48),R47)</f>
        <v>9247.98</v>
      </c>
      <c r="S48">
        <f>_xlfn.IFERROR(_XLL.FUNDPRICED(S$3,$A48),S47)</f>
        <v>122.38</v>
      </c>
      <c r="T48">
        <f>_xlfn.IFERROR(_XLL.FUNDPRICED(T$3,$A48),T47)</f>
        <v>151.27</v>
      </c>
      <c r="U48">
        <f>_xlfn.IFERROR(_XLL.FUNDPRICED(U$3,$A48),U47)</f>
        <v>120.33</v>
      </c>
      <c r="V48">
        <f>_xlfn.IFERROR(_XLL.FUNDPRICED(V$3,$A48),V47)</f>
        <v>4754.83</v>
      </c>
      <c r="W48">
        <f>_xlfn.IFERROR(_XLL.FUNDPRICED(W$3,$A48),W47)</f>
        <v>121.65</v>
      </c>
      <c r="Y48">
        <f t="shared" si="2"/>
        <v>116.38686812161913</v>
      </c>
      <c r="Z48">
        <f t="shared" si="3"/>
        <v>115.23621851661724</v>
      </c>
      <c r="AA48">
        <f t="shared" si="4"/>
        <v>114.38249526614767</v>
      </c>
      <c r="AB48">
        <f t="shared" si="5"/>
        <v>101.59994652666376</v>
      </c>
      <c r="AC48">
        <f t="shared" si="6"/>
        <v>103.29087459831977</v>
      </c>
      <c r="AD48">
        <f t="shared" si="7"/>
        <v>104.11560078672365</v>
      </c>
      <c r="AE48">
        <f t="shared" si="8"/>
        <v>102.98144282366196</v>
      </c>
      <c r="AF48">
        <f t="shared" si="9"/>
        <v>105.12083138951664</v>
      </c>
      <c r="AG48">
        <f t="shared" si="10"/>
        <v>104.83519205604705</v>
      </c>
      <c r="AH48">
        <f t="shared" si="11"/>
        <v>104.5241097439019</v>
      </c>
      <c r="AI48">
        <f t="shared" si="12"/>
        <v>101.8541285322697</v>
      </c>
      <c r="AJ48">
        <f t="shared" si="13"/>
        <v>100.59174077395662</v>
      </c>
      <c r="AK48">
        <f t="shared" si="14"/>
        <v>101.62085559918512</v>
      </c>
      <c r="AL48">
        <f t="shared" si="15"/>
        <v>102.4615329220228</v>
      </c>
      <c r="AM48">
        <f t="shared" si="16"/>
        <v>102.39139784946236</v>
      </c>
      <c r="AN48">
        <f t="shared" si="17"/>
        <v>102.54011003809013</v>
      </c>
      <c r="AO48">
        <f t="shared" si="18"/>
        <v>102.7907390323333</v>
      </c>
      <c r="AP48">
        <f t="shared" si="19"/>
        <v>101.11542592745602</v>
      </c>
      <c r="AQ48">
        <f t="shared" si="20"/>
        <v>102.23709110570422</v>
      </c>
      <c r="AR48">
        <f t="shared" si="21"/>
        <v>101.72457519655077</v>
      </c>
      <c r="AS48">
        <f t="shared" si="22"/>
        <v>102.43504674910592</v>
      </c>
      <c r="AT48">
        <f t="shared" si="23"/>
        <v>102.2097126533356</v>
      </c>
    </row>
    <row r="49" spans="1:46" ht="15">
      <c r="A49" s="2">
        <v>41320</v>
      </c>
      <c r="B49">
        <f>_xlfn.IFERROR(_XLL.FUNDPRICED(B$3,$A49),B48)</f>
        <v>124.92</v>
      </c>
      <c r="C49">
        <f>_xlfn.IFERROR(_XLL.FUNDPRICED(C$3,$A49),C48)</f>
        <v>1392.23</v>
      </c>
      <c r="D49">
        <f>_xlfn.IFERROR(_XLL.FUNDPRICED(D$3,$A49),D48)</f>
        <v>1632.68</v>
      </c>
      <c r="E49">
        <f>_xlfn.IFERROR(_XLL.FUNDPRICED(E$3,$A49),E48)</f>
        <v>16.6983</v>
      </c>
      <c r="F49">
        <f>_xlfn.IFERROR(_XLL.FUNDPRICED(F$3,$A49),F48)</f>
        <v>15.9553</v>
      </c>
      <c r="G49">
        <f>_xlfn.IFERROR(_XLL.FUNDPRICED(G$3,$A49),G48)</f>
        <v>14.8603</v>
      </c>
      <c r="H49">
        <f>_xlfn.IFERROR(_XLL.FUNDPRICED(H$3,$A49),H48)</f>
        <v>25713.58</v>
      </c>
      <c r="I49">
        <f>_xlfn.IFERROR(_XLL.FUNDPRICED(I$3,$A49),I48)</f>
        <v>22507.46</v>
      </c>
      <c r="J49">
        <f>_xlfn.IFERROR(_XLL.FUNDPRICED(J$3,$A49),J48)</f>
        <v>1943.86</v>
      </c>
      <c r="K49">
        <f>_xlfn.IFERROR(_XLL.FUNDPRICED(K$3,$A49),K48)</f>
        <v>1443.26</v>
      </c>
      <c r="L49">
        <f>_xlfn.IFERROR(_XLL.FUNDPRICED(L$3,$A49),L48)</f>
        <v>1119.67</v>
      </c>
      <c r="M49">
        <f>_xlfn.IFERROR(_XLL.FUNDPRICED(M$3,$A49),M48)</f>
        <v>1200.74</v>
      </c>
      <c r="N49">
        <f>_xlfn.IFERROR(_XLL.FUNDPRICED(N$3,$A49),N48)</f>
        <v>1379.61</v>
      </c>
      <c r="O49">
        <f>_xlfn.IFERROR(_XLL.FUNDPRICED(O$3,$A49),O48)</f>
        <v>35356.66</v>
      </c>
      <c r="P49">
        <f>_xlfn.IFERROR(_XLL.FUNDPRICED(P$3,$A49),P48)</f>
        <v>1191.66</v>
      </c>
      <c r="Q49">
        <f>_xlfn.IFERROR(_XLL.FUNDPRICED(Q$3,$A49),Q48)</f>
        <v>1334.96</v>
      </c>
      <c r="R49">
        <f>_xlfn.IFERROR(_XLL.FUNDPRICED(R$3,$A49),R48)</f>
        <v>9269.81</v>
      </c>
      <c r="S49">
        <f>_xlfn.IFERROR(_XLL.FUNDPRICED(S$3,$A49),S48)</f>
        <v>122.6</v>
      </c>
      <c r="T49">
        <f>_xlfn.IFERROR(_XLL.FUNDPRICED(T$3,$A49),T48)</f>
        <v>151.48</v>
      </c>
      <c r="U49">
        <f>_xlfn.IFERROR(_XLL.FUNDPRICED(U$3,$A49),U48)</f>
        <v>120.54</v>
      </c>
      <c r="V49">
        <f>_xlfn.IFERROR(_XLL.FUNDPRICED(V$3,$A49),V48)</f>
        <v>4763.15</v>
      </c>
      <c r="W49">
        <f>_xlfn.IFERROR(_XLL.FUNDPRICED(W$3,$A49),W48)</f>
        <v>121.64</v>
      </c>
      <c r="Y49">
        <f t="shared" si="2"/>
        <v>116.5081141578064</v>
      </c>
      <c r="Z49">
        <f t="shared" si="3"/>
        <v>115.2718210270082</v>
      </c>
      <c r="AA49">
        <f t="shared" si="4"/>
        <v>114.5017182130584</v>
      </c>
      <c r="AB49">
        <f t="shared" si="5"/>
        <v>101.4674784891352</v>
      </c>
      <c r="AC49">
        <f t="shared" si="6"/>
        <v>102.95468917366789</v>
      </c>
      <c r="AD49">
        <f t="shared" si="7"/>
        <v>104.01201083494897</v>
      </c>
      <c r="AE49">
        <f t="shared" si="8"/>
        <v>102.90964422473519</v>
      </c>
      <c r="AF49">
        <f t="shared" si="9"/>
        <v>105.21132988853172</v>
      </c>
      <c r="AG49">
        <f t="shared" si="10"/>
        <v>104.67687303784035</v>
      </c>
      <c r="AH49">
        <f t="shared" si="11"/>
        <v>104.58860530167979</v>
      </c>
      <c r="AI49">
        <f t="shared" si="12"/>
        <v>101.96523053665913</v>
      </c>
      <c r="AJ49">
        <f t="shared" si="13"/>
        <v>100.64119219840909</v>
      </c>
      <c r="AK49">
        <f t="shared" si="14"/>
        <v>101.82826016356171</v>
      </c>
      <c r="AL49">
        <f t="shared" si="15"/>
        <v>102.66790445059209</v>
      </c>
      <c r="AM49">
        <f t="shared" si="16"/>
        <v>102.5083870967742</v>
      </c>
      <c r="AN49">
        <f t="shared" si="17"/>
        <v>102.7247893501597</v>
      </c>
      <c r="AO49">
        <f t="shared" si="18"/>
        <v>103.03337816358963</v>
      </c>
      <c r="AP49">
        <f t="shared" si="19"/>
        <v>101.29719904155995</v>
      </c>
      <c r="AQ49">
        <f t="shared" si="20"/>
        <v>102.37902135712352</v>
      </c>
      <c r="AR49">
        <f t="shared" si="21"/>
        <v>101.90210499619572</v>
      </c>
      <c r="AS49">
        <f t="shared" si="22"/>
        <v>102.61428756085996</v>
      </c>
      <c r="AT49">
        <f t="shared" si="23"/>
        <v>102.20131070408337</v>
      </c>
    </row>
    <row r="50" spans="1:46" ht="15">
      <c r="A50" s="2">
        <v>41321</v>
      </c>
      <c r="B50">
        <f>_xlfn.IFERROR(_XLL.FUNDPRICED(B$3,$A50),B49)</f>
        <v>124.92</v>
      </c>
      <c r="C50">
        <f>_xlfn.IFERROR(_XLL.FUNDPRICED(C$3,$A50),C49)</f>
        <v>1392.23</v>
      </c>
      <c r="D50">
        <f>_xlfn.IFERROR(_XLL.FUNDPRICED(D$3,$A50),D49)</f>
        <v>1632.68</v>
      </c>
      <c r="E50">
        <f>_xlfn.IFERROR(_XLL.FUNDPRICED(E$3,$A50),E49)</f>
        <v>16.6983</v>
      </c>
      <c r="F50">
        <f>_xlfn.IFERROR(_XLL.FUNDPRICED(F$3,$A50),F49)</f>
        <v>15.9553</v>
      </c>
      <c r="G50">
        <f>_xlfn.IFERROR(_XLL.FUNDPRICED(G$3,$A50),G49)</f>
        <v>14.8603</v>
      </c>
      <c r="H50">
        <f>_xlfn.IFERROR(_XLL.FUNDPRICED(H$3,$A50),H49)</f>
        <v>25713.58</v>
      </c>
      <c r="I50">
        <f>_xlfn.IFERROR(_XLL.FUNDPRICED(I$3,$A50),I49)</f>
        <v>22507.46</v>
      </c>
      <c r="J50">
        <f>_xlfn.IFERROR(_XLL.FUNDPRICED(J$3,$A50),J49)</f>
        <v>1943.86</v>
      </c>
      <c r="K50">
        <f>_xlfn.IFERROR(_XLL.FUNDPRICED(K$3,$A50),K49)</f>
        <v>1443.26</v>
      </c>
      <c r="L50">
        <f>_xlfn.IFERROR(_XLL.FUNDPRICED(L$3,$A50),L49)</f>
        <v>1119.67</v>
      </c>
      <c r="M50">
        <f>_xlfn.IFERROR(_XLL.FUNDPRICED(M$3,$A50),M49)</f>
        <v>1200.74</v>
      </c>
      <c r="N50">
        <f>_xlfn.IFERROR(_XLL.FUNDPRICED(N$3,$A50),N49)</f>
        <v>1379.61</v>
      </c>
      <c r="O50">
        <f>_xlfn.IFERROR(_XLL.FUNDPRICED(O$3,$A50),O49)</f>
        <v>35356.66</v>
      </c>
      <c r="P50">
        <f>_xlfn.IFERROR(_XLL.FUNDPRICED(P$3,$A50),P49)</f>
        <v>1191.66</v>
      </c>
      <c r="Q50">
        <f>_xlfn.IFERROR(_XLL.FUNDPRICED(Q$3,$A50),Q49)</f>
        <v>1334.96</v>
      </c>
      <c r="R50">
        <f>_xlfn.IFERROR(_XLL.FUNDPRICED(R$3,$A50),R49)</f>
        <v>9269.81</v>
      </c>
      <c r="S50">
        <f>_xlfn.IFERROR(_XLL.FUNDPRICED(S$3,$A50),S49)</f>
        <v>122.6</v>
      </c>
      <c r="T50">
        <f>_xlfn.IFERROR(_XLL.FUNDPRICED(T$3,$A50),T49)</f>
        <v>151.48</v>
      </c>
      <c r="U50">
        <f>_xlfn.IFERROR(_XLL.FUNDPRICED(U$3,$A50),U49)</f>
        <v>120.54</v>
      </c>
      <c r="V50">
        <f>_xlfn.IFERROR(_XLL.FUNDPRICED(V$3,$A50),V49)</f>
        <v>4763.15</v>
      </c>
      <c r="W50">
        <f>_xlfn.IFERROR(_XLL.FUNDPRICED(W$3,$A50),W49)</f>
        <v>121.87</v>
      </c>
      <c r="Y50">
        <f t="shared" si="2"/>
        <v>116.5081141578064</v>
      </c>
      <c r="Z50">
        <f t="shared" si="3"/>
        <v>115.2718210270082</v>
      </c>
      <c r="AA50">
        <f t="shared" si="4"/>
        <v>114.5017182130584</v>
      </c>
      <c r="AB50">
        <f t="shared" si="5"/>
        <v>101.4674784891352</v>
      </c>
      <c r="AC50">
        <f t="shared" si="6"/>
        <v>102.95468917366789</v>
      </c>
      <c r="AD50">
        <f t="shared" si="7"/>
        <v>104.01201083494897</v>
      </c>
      <c r="AE50">
        <f t="shared" si="8"/>
        <v>102.90964422473519</v>
      </c>
      <c r="AF50">
        <f t="shared" si="9"/>
        <v>105.21132988853172</v>
      </c>
      <c r="AG50">
        <f t="shared" si="10"/>
        <v>104.67687303784035</v>
      </c>
      <c r="AH50">
        <f t="shared" si="11"/>
        <v>104.58860530167979</v>
      </c>
      <c r="AI50">
        <f t="shared" si="12"/>
        <v>101.96523053665913</v>
      </c>
      <c r="AJ50">
        <f t="shared" si="13"/>
        <v>100.64119219840909</v>
      </c>
      <c r="AK50">
        <f t="shared" si="14"/>
        <v>101.82826016356171</v>
      </c>
      <c r="AL50">
        <f t="shared" si="15"/>
        <v>102.66790445059209</v>
      </c>
      <c r="AM50">
        <f t="shared" si="16"/>
        <v>102.5083870967742</v>
      </c>
      <c r="AN50">
        <f t="shared" si="17"/>
        <v>102.7247893501597</v>
      </c>
      <c r="AO50">
        <f t="shared" si="18"/>
        <v>103.03337816358963</v>
      </c>
      <c r="AP50">
        <f t="shared" si="19"/>
        <v>101.29719904155995</v>
      </c>
      <c r="AQ50">
        <f t="shared" si="20"/>
        <v>102.37902135712352</v>
      </c>
      <c r="AR50">
        <f t="shared" si="21"/>
        <v>101.90210499619572</v>
      </c>
      <c r="AS50">
        <f t="shared" si="22"/>
        <v>102.61428756085996</v>
      </c>
      <c r="AT50">
        <f t="shared" si="23"/>
        <v>102.39455553688458</v>
      </c>
    </row>
    <row r="51" spans="1:46" ht="15">
      <c r="A51" s="2">
        <v>41322</v>
      </c>
      <c r="B51">
        <f>_xlfn.IFERROR(_XLL.FUNDPRICED(B$3,$A51),B50)</f>
        <v>124.91</v>
      </c>
      <c r="C51">
        <f>_xlfn.IFERROR(_XLL.FUNDPRICED(C$3,$A51),C50)</f>
        <v>1392.23</v>
      </c>
      <c r="D51">
        <f>_xlfn.IFERROR(_XLL.FUNDPRICED(D$3,$A51),D50)</f>
        <v>1632.68</v>
      </c>
      <c r="E51">
        <f>_xlfn.IFERROR(_XLL.FUNDPRICED(E$3,$A51),E50)</f>
        <v>16.6983</v>
      </c>
      <c r="F51">
        <f>_xlfn.IFERROR(_XLL.FUNDPRICED(F$3,$A51),F50)</f>
        <v>15.9553</v>
      </c>
      <c r="G51">
        <f>_xlfn.IFERROR(_XLL.FUNDPRICED(G$3,$A51),G50)</f>
        <v>14.8603</v>
      </c>
      <c r="H51">
        <f>_xlfn.IFERROR(_XLL.FUNDPRICED(H$3,$A51),H50)</f>
        <v>25713.58</v>
      </c>
      <c r="I51">
        <f>_xlfn.IFERROR(_XLL.FUNDPRICED(I$3,$A51),I50)</f>
        <v>22507.46</v>
      </c>
      <c r="J51">
        <f>_xlfn.IFERROR(_XLL.FUNDPRICED(J$3,$A51),J50)</f>
        <v>1943.86</v>
      </c>
      <c r="K51">
        <f>_xlfn.IFERROR(_XLL.FUNDPRICED(K$3,$A51),K50)</f>
        <v>1443.26</v>
      </c>
      <c r="L51">
        <f>_xlfn.IFERROR(_XLL.FUNDPRICED(L$3,$A51),L50)</f>
        <v>1119.67</v>
      </c>
      <c r="M51">
        <f>_xlfn.IFERROR(_XLL.FUNDPRICED(M$3,$A51),M50)</f>
        <v>1200.74</v>
      </c>
      <c r="N51">
        <f>_xlfn.IFERROR(_XLL.FUNDPRICED(N$3,$A51),N50)</f>
        <v>1379.61</v>
      </c>
      <c r="O51">
        <f>_xlfn.IFERROR(_XLL.FUNDPRICED(O$3,$A51),O50)</f>
        <v>35356.66</v>
      </c>
      <c r="P51">
        <f>_xlfn.IFERROR(_XLL.FUNDPRICED(P$3,$A51),P50)</f>
        <v>1191.66</v>
      </c>
      <c r="Q51">
        <f>_xlfn.IFERROR(_XLL.FUNDPRICED(Q$3,$A51),Q50)</f>
        <v>1334.96</v>
      </c>
      <c r="R51">
        <f>_xlfn.IFERROR(_XLL.FUNDPRICED(R$3,$A51),R50)</f>
        <v>9269.81</v>
      </c>
      <c r="S51">
        <f>_xlfn.IFERROR(_XLL.FUNDPRICED(S$3,$A51),S50)</f>
        <v>122.6</v>
      </c>
      <c r="T51">
        <f>_xlfn.IFERROR(_XLL.FUNDPRICED(T$3,$A51),T50)</f>
        <v>151.48</v>
      </c>
      <c r="U51">
        <f>_xlfn.IFERROR(_XLL.FUNDPRICED(U$3,$A51),U50)</f>
        <v>120.54</v>
      </c>
      <c r="V51">
        <f>_xlfn.IFERROR(_XLL.FUNDPRICED(V$3,$A51),V50)</f>
        <v>4763.15</v>
      </c>
      <c r="W51">
        <f>_xlfn.IFERROR(_XLL.FUNDPRICED(W$3,$A51),W50)</f>
        <v>121.87</v>
      </c>
      <c r="Y51">
        <f t="shared" si="2"/>
        <v>116.49878753963816</v>
      </c>
      <c r="Z51">
        <f t="shared" si="3"/>
        <v>115.2718210270082</v>
      </c>
      <c r="AA51">
        <f t="shared" si="4"/>
        <v>114.5017182130584</v>
      </c>
      <c r="AB51">
        <f t="shared" si="5"/>
        <v>101.4674784891352</v>
      </c>
      <c r="AC51">
        <f t="shared" si="6"/>
        <v>102.95468917366789</v>
      </c>
      <c r="AD51">
        <f t="shared" si="7"/>
        <v>104.01201083494897</v>
      </c>
      <c r="AE51">
        <f t="shared" si="8"/>
        <v>102.90964422473519</v>
      </c>
      <c r="AF51">
        <f t="shared" si="9"/>
        <v>105.21132988853172</v>
      </c>
      <c r="AG51">
        <f t="shared" si="10"/>
        <v>104.67687303784035</v>
      </c>
      <c r="AH51">
        <f t="shared" si="11"/>
        <v>104.58860530167979</v>
      </c>
      <c r="AI51">
        <f t="shared" si="12"/>
        <v>101.96523053665913</v>
      </c>
      <c r="AJ51">
        <f t="shared" si="13"/>
        <v>100.64119219840909</v>
      </c>
      <c r="AK51">
        <f t="shared" si="14"/>
        <v>101.82826016356171</v>
      </c>
      <c r="AL51">
        <f t="shared" si="15"/>
        <v>102.66790445059209</v>
      </c>
      <c r="AM51">
        <f t="shared" si="16"/>
        <v>102.5083870967742</v>
      </c>
      <c r="AN51">
        <f t="shared" si="17"/>
        <v>102.7247893501597</v>
      </c>
      <c r="AO51">
        <f t="shared" si="18"/>
        <v>103.03337816358963</v>
      </c>
      <c r="AP51">
        <f t="shared" si="19"/>
        <v>101.29719904155995</v>
      </c>
      <c r="AQ51">
        <f t="shared" si="20"/>
        <v>102.37902135712352</v>
      </c>
      <c r="AR51">
        <f t="shared" si="21"/>
        <v>101.90210499619572</v>
      </c>
      <c r="AS51">
        <f t="shared" si="22"/>
        <v>102.61428756085996</v>
      </c>
      <c r="AT51">
        <f t="shared" si="23"/>
        <v>102.39455553688458</v>
      </c>
    </row>
    <row r="52" spans="1:46" ht="15">
      <c r="A52" s="2">
        <v>41323</v>
      </c>
      <c r="B52">
        <f>_xlfn.IFERROR(_XLL.FUNDPRICED(B$3,$A52),B51)</f>
        <v>124.62</v>
      </c>
      <c r="C52">
        <f>_xlfn.IFERROR(_XLL.FUNDPRICED(C$3,$A52),C51)</f>
        <v>1388.96</v>
      </c>
      <c r="D52">
        <f>_xlfn.IFERROR(_XLL.FUNDPRICED(D$3,$A52),D51)</f>
        <v>1628.96</v>
      </c>
      <c r="E52">
        <f>_xlfn.IFERROR(_XLL.FUNDPRICED(E$3,$A52),E51)</f>
        <v>16.6676</v>
      </c>
      <c r="F52">
        <f>_xlfn.IFERROR(_XLL.FUNDPRICED(F$3,$A52),F51)</f>
        <v>15.9743</v>
      </c>
      <c r="G52">
        <f>_xlfn.IFERROR(_XLL.FUNDPRICED(G$3,$A52),G51)</f>
        <v>14.8593</v>
      </c>
      <c r="H52">
        <f>_xlfn.IFERROR(_XLL.FUNDPRICED(H$3,$A52),H51)</f>
        <v>25725.54</v>
      </c>
      <c r="I52">
        <f>_xlfn.IFERROR(_XLL.FUNDPRICED(I$3,$A52),I51)</f>
        <v>22527.65</v>
      </c>
      <c r="J52">
        <f>_xlfn.IFERROR(_XLL.FUNDPRICED(J$3,$A52),J51)</f>
        <v>1950.71</v>
      </c>
      <c r="K52">
        <f>_xlfn.IFERROR(_XLL.FUNDPRICED(K$3,$A52),K51)</f>
        <v>1441.57</v>
      </c>
      <c r="L52">
        <f>_xlfn.IFERROR(_XLL.FUNDPRICED(L$3,$A52),L51)</f>
        <v>1118.41</v>
      </c>
      <c r="M52">
        <f>_xlfn.IFERROR(_XLL.FUNDPRICED(M$3,$A52),M51)</f>
        <v>1200.85</v>
      </c>
      <c r="N52">
        <f>_xlfn.IFERROR(_XLL.FUNDPRICED(N$3,$A52),N51)</f>
        <v>1377.23</v>
      </c>
      <c r="O52">
        <f>_xlfn.IFERROR(_XLL.FUNDPRICED(O$3,$A52),O51)</f>
        <v>35286.14</v>
      </c>
      <c r="P52">
        <f>_xlfn.IFERROR(_XLL.FUNDPRICED(P$3,$A52),P51)</f>
        <v>1190.17</v>
      </c>
      <c r="Q52">
        <f>_xlfn.IFERROR(_XLL.FUNDPRICED(Q$3,$A52),Q51)</f>
        <v>1332.57</v>
      </c>
      <c r="R52">
        <f>_xlfn.IFERROR(_XLL.FUNDPRICED(R$3,$A52),R51)</f>
        <v>9242.66</v>
      </c>
      <c r="S52">
        <f>_xlfn.IFERROR(_XLL.FUNDPRICED(S$3,$A52),S51)</f>
        <v>122.41</v>
      </c>
      <c r="T52">
        <f>_xlfn.IFERROR(_XLL.FUNDPRICED(T$3,$A52),T51)</f>
        <v>151.3</v>
      </c>
      <c r="U52">
        <f>_xlfn.IFERROR(_XLL.FUNDPRICED(U$3,$A52),U51)</f>
        <v>120.37</v>
      </c>
      <c r="V52">
        <f>_xlfn.IFERROR(_XLL.FUNDPRICED(V$3,$A52),V51)</f>
        <v>4755.01</v>
      </c>
      <c r="W52">
        <f>_xlfn.IFERROR(_XLL.FUNDPRICED(W$3,$A52),W51)</f>
        <v>121.69</v>
      </c>
      <c r="Y52">
        <f t="shared" si="2"/>
        <v>116.22831561275886</v>
      </c>
      <c r="Z52">
        <f t="shared" si="3"/>
        <v>115.00107635496528</v>
      </c>
      <c r="AA52">
        <f t="shared" si="4"/>
        <v>114.24083035275963</v>
      </c>
      <c r="AB52">
        <f t="shared" si="5"/>
        <v>101.28092946380829</v>
      </c>
      <c r="AC52">
        <f t="shared" si="6"/>
        <v>103.07729038419353</v>
      </c>
      <c r="AD52">
        <f t="shared" si="7"/>
        <v>104.00501151388309</v>
      </c>
      <c r="AE52">
        <f t="shared" si="8"/>
        <v>102.95750995735304</v>
      </c>
      <c r="AF52">
        <f t="shared" si="9"/>
        <v>105.30570823022154</v>
      </c>
      <c r="AG52">
        <f t="shared" si="10"/>
        <v>105.0457455802607</v>
      </c>
      <c r="AH52">
        <f t="shared" si="11"/>
        <v>104.46613620882069</v>
      </c>
      <c r="AI52">
        <f t="shared" si="12"/>
        <v>101.85048584360119</v>
      </c>
      <c r="AJ52">
        <f t="shared" si="13"/>
        <v>100.65041195551038</v>
      </c>
      <c r="AK52">
        <f t="shared" si="14"/>
        <v>101.65259366419647</v>
      </c>
      <c r="AL52">
        <f t="shared" si="15"/>
        <v>102.46313000012488</v>
      </c>
      <c r="AM52">
        <f t="shared" si="16"/>
        <v>102.38021505376345</v>
      </c>
      <c r="AN52">
        <f t="shared" si="17"/>
        <v>102.54087953522375</v>
      </c>
      <c r="AO52">
        <f t="shared" si="18"/>
        <v>102.7316075537129</v>
      </c>
      <c r="AP52">
        <f t="shared" si="19"/>
        <v>101.14021317028836</v>
      </c>
      <c r="AQ52">
        <f t="shared" si="20"/>
        <v>102.257366855907</v>
      </c>
      <c r="AR52">
        <f t="shared" si="21"/>
        <v>101.75839039648315</v>
      </c>
      <c r="AS52">
        <f t="shared" si="22"/>
        <v>102.43892455512943</v>
      </c>
      <c r="AT52">
        <f t="shared" si="23"/>
        <v>102.2433204503445</v>
      </c>
    </row>
    <row r="53" spans="1:46" ht="15">
      <c r="A53" s="2">
        <v>41324</v>
      </c>
      <c r="B53">
        <f>_xlfn.IFERROR(_XLL.FUNDPRICED(B$3,$A53),B52)</f>
        <v>124.57</v>
      </c>
      <c r="C53">
        <f>_xlfn.IFERROR(_XLL.FUNDPRICED(C$3,$A53),C52)</f>
        <v>1387.63</v>
      </c>
      <c r="D53">
        <f>_xlfn.IFERROR(_XLL.FUNDPRICED(D$3,$A53),D52)</f>
        <v>1623.88</v>
      </c>
      <c r="E53">
        <f>_xlfn.IFERROR(_XLL.FUNDPRICED(E$3,$A53),E52)</f>
        <v>16.8609</v>
      </c>
      <c r="F53">
        <f>_xlfn.IFERROR(_XLL.FUNDPRICED(F$3,$A53),F52)</f>
        <v>16.1034</v>
      </c>
      <c r="G53">
        <f>_xlfn.IFERROR(_XLL.FUNDPRICED(G$3,$A53),G52)</f>
        <v>14.9696</v>
      </c>
      <c r="H53">
        <f>_xlfn.IFERROR(_XLL.FUNDPRICED(H$3,$A53),H52)</f>
        <v>25835.08</v>
      </c>
      <c r="I53">
        <f>_xlfn.IFERROR(_XLL.FUNDPRICED(I$3,$A53),I52)</f>
        <v>22687.33</v>
      </c>
      <c r="J53">
        <f>_xlfn.IFERROR(_XLL.FUNDPRICED(J$3,$A53),J52)</f>
        <v>1962.57</v>
      </c>
      <c r="K53">
        <f>_xlfn.IFERROR(_XLL.FUNDPRICED(K$3,$A53),K52)</f>
        <v>1442.53</v>
      </c>
      <c r="L53">
        <f>_xlfn.IFERROR(_XLL.FUNDPRICED(L$3,$A53),L52)</f>
        <v>1120.12</v>
      </c>
      <c r="M53">
        <f>_xlfn.IFERROR(_XLL.FUNDPRICED(M$3,$A53),M52)</f>
        <v>1201.08</v>
      </c>
      <c r="N53">
        <f>_xlfn.IFERROR(_XLL.FUNDPRICED(N$3,$A53),N52)</f>
        <v>1379.68</v>
      </c>
      <c r="O53">
        <f>_xlfn.IFERROR(_XLL.FUNDPRICED(O$3,$A53),O52)</f>
        <v>35328.56</v>
      </c>
      <c r="P53">
        <f>_xlfn.IFERROR(_XLL.FUNDPRICED(P$3,$A53),P52)</f>
        <v>1191.47</v>
      </c>
      <c r="Q53">
        <f>_xlfn.IFERROR(_XLL.FUNDPRICED(Q$3,$A53),Q52)</f>
        <v>1334.04</v>
      </c>
      <c r="R53">
        <f>_xlfn.IFERROR(_XLL.FUNDPRICED(R$3,$A53),R52)</f>
        <v>9261.54</v>
      </c>
      <c r="S53">
        <f>_xlfn.IFERROR(_XLL.FUNDPRICED(S$3,$A53),S52)</f>
        <v>122.54</v>
      </c>
      <c r="T53">
        <f>_xlfn.IFERROR(_XLL.FUNDPRICED(T$3,$A53),T52)</f>
        <v>151.42</v>
      </c>
      <c r="U53">
        <f>_xlfn.IFERROR(_XLL.FUNDPRICED(U$3,$A53),U52)</f>
        <v>120.41</v>
      </c>
      <c r="V53">
        <f>_xlfn.IFERROR(_XLL.FUNDPRICED(V$3,$A53),V52)</f>
        <v>4758.46</v>
      </c>
      <c r="W53">
        <f>_xlfn.IFERROR(_XLL.FUNDPRICED(W$3,$A53),W52)</f>
        <v>121.69</v>
      </c>
      <c r="Y53">
        <f t="shared" si="2"/>
        <v>116.18168252191758</v>
      </c>
      <c r="Z53">
        <f t="shared" si="3"/>
        <v>114.89095696236068</v>
      </c>
      <c r="AA53">
        <f t="shared" si="4"/>
        <v>113.8845641349323</v>
      </c>
      <c r="AB53">
        <f t="shared" si="5"/>
        <v>102.45551990666475</v>
      </c>
      <c r="AC53">
        <f t="shared" si="6"/>
        <v>103.91033334623877</v>
      </c>
      <c r="AD53">
        <f t="shared" si="7"/>
        <v>104.77703662744707</v>
      </c>
      <c r="AE53">
        <f t="shared" si="8"/>
        <v>103.39590563887143</v>
      </c>
      <c r="AF53">
        <f t="shared" si="9"/>
        <v>106.05213386672608</v>
      </c>
      <c r="AG53">
        <f t="shared" si="10"/>
        <v>105.68440665370672</v>
      </c>
      <c r="AH53">
        <f t="shared" si="11"/>
        <v>104.53570445091817</v>
      </c>
      <c r="AI53">
        <f t="shared" si="12"/>
        <v>102.00621078417981</v>
      </c>
      <c r="AJ53">
        <f t="shared" si="13"/>
        <v>100.66968962944948</v>
      </c>
      <c r="AK53">
        <f t="shared" si="14"/>
        <v>101.83342682530774</v>
      </c>
      <c r="AL53">
        <f t="shared" si="15"/>
        <v>102.58630827846886</v>
      </c>
      <c r="AM53">
        <f t="shared" si="16"/>
        <v>102.49204301075268</v>
      </c>
      <c r="AN53">
        <f t="shared" si="17"/>
        <v>102.65399561386636</v>
      </c>
      <c r="AO53">
        <f t="shared" si="18"/>
        <v>102.94145761317785</v>
      </c>
      <c r="AP53">
        <f t="shared" si="19"/>
        <v>101.24762455589524</v>
      </c>
      <c r="AQ53">
        <f t="shared" si="20"/>
        <v>102.338469856718</v>
      </c>
      <c r="AR53">
        <f t="shared" si="21"/>
        <v>101.79220559641551</v>
      </c>
      <c r="AS53">
        <f t="shared" si="22"/>
        <v>102.51324917058032</v>
      </c>
      <c r="AT53">
        <f t="shared" si="23"/>
        <v>102.2433204503445</v>
      </c>
    </row>
    <row r="54" spans="1:46" ht="15">
      <c r="A54" s="2">
        <v>41325</v>
      </c>
      <c r="B54">
        <f>_xlfn.IFERROR(_XLL.FUNDPRICED(B$3,$A54),B53)</f>
        <v>125.5</v>
      </c>
      <c r="C54">
        <f>_xlfn.IFERROR(_XLL.FUNDPRICED(C$3,$A54),C53)</f>
        <v>1397.62</v>
      </c>
      <c r="D54">
        <f>_xlfn.IFERROR(_XLL.FUNDPRICED(D$3,$A54),D53)</f>
        <v>1632.5</v>
      </c>
      <c r="E54">
        <f>_xlfn.IFERROR(_XLL.FUNDPRICED(E$3,$A54),E53)</f>
        <v>16.8275</v>
      </c>
      <c r="F54">
        <f>_xlfn.IFERROR(_XLL.FUNDPRICED(F$3,$A54),F53)</f>
        <v>15.9938</v>
      </c>
      <c r="G54">
        <f>_xlfn.IFERROR(_XLL.FUNDPRICED(G$3,$A54),G53)</f>
        <v>14.7837</v>
      </c>
      <c r="H54">
        <f>_xlfn.IFERROR(_XLL.FUNDPRICED(H$3,$A54),H53)</f>
        <v>25594.23</v>
      </c>
      <c r="I54">
        <f>_xlfn.IFERROR(_XLL.FUNDPRICED(I$3,$A54),I53)</f>
        <v>22544.43</v>
      </c>
      <c r="J54">
        <f>_xlfn.IFERROR(_XLL.FUNDPRICED(J$3,$A54),J53)</f>
        <v>1945.35</v>
      </c>
      <c r="K54">
        <f>_xlfn.IFERROR(_XLL.FUNDPRICED(K$3,$A54),K53)</f>
        <v>1446.47</v>
      </c>
      <c r="L54">
        <f>_xlfn.IFERROR(_XLL.FUNDPRICED(L$3,$A54),L53)</f>
        <v>1121.52</v>
      </c>
      <c r="M54">
        <f>_xlfn.IFERROR(_XLL.FUNDPRICED(M$3,$A54),M53)</f>
        <v>1201.23</v>
      </c>
      <c r="N54">
        <f>_xlfn.IFERROR(_XLL.FUNDPRICED(N$3,$A54),N53)</f>
        <v>1379.71</v>
      </c>
      <c r="O54">
        <f>_xlfn.IFERROR(_XLL.FUNDPRICED(O$3,$A54),O53)</f>
        <v>35417.91</v>
      </c>
      <c r="P54">
        <f>_xlfn.IFERROR(_XLL.FUNDPRICED(P$3,$A54),P53)</f>
        <v>1193.58</v>
      </c>
      <c r="Q54">
        <f>_xlfn.IFERROR(_XLL.FUNDPRICED(Q$3,$A54),Q53)</f>
        <v>1337.5</v>
      </c>
      <c r="R54">
        <f>_xlfn.IFERROR(_XLL.FUNDPRICED(R$3,$A54),R53)</f>
        <v>9279.58</v>
      </c>
      <c r="S54">
        <f>_xlfn.IFERROR(_XLL.FUNDPRICED(S$3,$A54),S53)</f>
        <v>122.58</v>
      </c>
      <c r="T54">
        <f>_xlfn.IFERROR(_XLL.FUNDPRICED(T$3,$A54),T53)</f>
        <v>151.56</v>
      </c>
      <c r="U54">
        <f>_xlfn.IFERROR(_XLL.FUNDPRICED(U$3,$A54),U53)</f>
        <v>120.63</v>
      </c>
      <c r="V54">
        <f>_xlfn.IFERROR(_XLL.FUNDPRICED(V$3,$A54),V53)</f>
        <v>4775.35</v>
      </c>
      <c r="W54">
        <f>_xlfn.IFERROR(_XLL.FUNDPRICED(W$3,$A54),W53)</f>
        <v>122.13</v>
      </c>
      <c r="Y54">
        <f t="shared" si="2"/>
        <v>117.04905801156505</v>
      </c>
      <c r="Z54">
        <f t="shared" si="3"/>
        <v>115.71809435493216</v>
      </c>
      <c r="AA54">
        <f t="shared" si="4"/>
        <v>114.48909460691489</v>
      </c>
      <c r="AB54">
        <f t="shared" si="5"/>
        <v>102.25256428953384</v>
      </c>
      <c r="AC54">
        <f t="shared" si="6"/>
        <v>103.20311794236457</v>
      </c>
      <c r="AD54">
        <f t="shared" si="7"/>
        <v>103.47586284130432</v>
      </c>
      <c r="AE54">
        <f t="shared" si="8"/>
        <v>102.4319874364458</v>
      </c>
      <c r="AF54">
        <f t="shared" si="9"/>
        <v>105.38414649538025</v>
      </c>
      <c r="AG54">
        <f t="shared" si="10"/>
        <v>104.75710954706754</v>
      </c>
      <c r="AH54">
        <f t="shared" si="11"/>
        <v>104.82122411119326</v>
      </c>
      <c r="AI54">
        <f t="shared" si="12"/>
        <v>102.13370488757755</v>
      </c>
      <c r="AJ54">
        <f t="shared" si="13"/>
        <v>100.68226202549673</v>
      </c>
      <c r="AK54">
        <f t="shared" si="14"/>
        <v>101.8356411089132</v>
      </c>
      <c r="AL54">
        <f t="shared" si="15"/>
        <v>102.84576087559374</v>
      </c>
      <c r="AM54">
        <f t="shared" si="16"/>
        <v>102.67354838709676</v>
      </c>
      <c r="AN54">
        <f t="shared" si="17"/>
        <v>102.92024162209998</v>
      </c>
      <c r="AO54">
        <f t="shared" si="18"/>
        <v>103.1419711233869</v>
      </c>
      <c r="AP54">
        <f t="shared" si="19"/>
        <v>101.28067421300504</v>
      </c>
      <c r="AQ54">
        <f t="shared" si="20"/>
        <v>102.43309002433088</v>
      </c>
      <c r="AR54">
        <f t="shared" si="21"/>
        <v>101.97818919604356</v>
      </c>
      <c r="AS54">
        <f t="shared" si="22"/>
        <v>102.87711663578779</v>
      </c>
      <c r="AT54">
        <f t="shared" si="23"/>
        <v>102.61300621744246</v>
      </c>
    </row>
    <row r="55" spans="1:46" ht="15">
      <c r="A55" s="2">
        <v>41326</v>
      </c>
      <c r="B55">
        <f>_xlfn.IFERROR(_XLL.FUNDPRICED(B$3,$A55),B54)</f>
        <v>127.05</v>
      </c>
      <c r="C55">
        <f>_xlfn.IFERROR(_XLL.FUNDPRICED(C$3,$A55),C54)</f>
        <v>1413.09</v>
      </c>
      <c r="D55">
        <f>_xlfn.IFERROR(_XLL.FUNDPRICED(D$3,$A55),D54)</f>
        <v>1646.85</v>
      </c>
      <c r="E55">
        <f>_xlfn.IFERROR(_XLL.FUNDPRICED(E$3,$A55),E54)</f>
        <v>16.3992</v>
      </c>
      <c r="F55">
        <f>_xlfn.IFERROR(_XLL.FUNDPRICED(F$3,$A55),F54)</f>
        <v>15.7922</v>
      </c>
      <c r="G55">
        <f>_xlfn.IFERROR(_XLL.FUNDPRICED(G$3,$A55),G54)</f>
        <v>14.6931</v>
      </c>
      <c r="H55">
        <f>_xlfn.IFERROR(_XLL.FUNDPRICED(H$3,$A55),H54)</f>
        <v>25513.66</v>
      </c>
      <c r="I55">
        <f>_xlfn.IFERROR(_XLL.FUNDPRICED(I$3,$A55),I54)</f>
        <v>22468.35</v>
      </c>
      <c r="J55">
        <f>_xlfn.IFERROR(_XLL.FUNDPRICED(J$3,$A55),J54)</f>
        <v>1934.9</v>
      </c>
      <c r="K55">
        <f>_xlfn.IFERROR(_XLL.FUNDPRICED(K$3,$A55),K54)</f>
        <v>1449.07</v>
      </c>
      <c r="L55">
        <f>_xlfn.IFERROR(_XLL.FUNDPRICED(L$3,$A55),L54)</f>
        <v>1120.71</v>
      </c>
      <c r="M55">
        <f>_xlfn.IFERROR(_XLL.FUNDPRICED(M$3,$A55),M54)</f>
        <v>1201.4</v>
      </c>
      <c r="N55">
        <f>_xlfn.IFERROR(_XLL.FUNDPRICED(N$3,$A55),N54)</f>
        <v>1378.83</v>
      </c>
      <c r="O55">
        <f>_xlfn.IFERROR(_XLL.FUNDPRICED(O$3,$A55),O54)</f>
        <v>35279.67</v>
      </c>
      <c r="P55">
        <f>_xlfn.IFERROR(_XLL.FUNDPRICED(P$3,$A55),P54)</f>
        <v>1191.82</v>
      </c>
      <c r="Q55">
        <f>_xlfn.IFERROR(_XLL.FUNDPRICED(Q$3,$A55),Q54)</f>
        <v>1333.42</v>
      </c>
      <c r="R55">
        <f>_xlfn.IFERROR(_XLL.FUNDPRICED(R$3,$A55),R54)</f>
        <v>9263.01</v>
      </c>
      <c r="S55">
        <f>_xlfn.IFERROR(_XLL.FUNDPRICED(S$3,$A55),S54)</f>
        <v>122.44</v>
      </c>
      <c r="T55">
        <f>_xlfn.IFERROR(_XLL.FUNDPRICED(T$3,$A55),T54)</f>
        <v>151.34</v>
      </c>
      <c r="U55">
        <f>_xlfn.IFERROR(_XLL.FUNDPRICED(U$3,$A55),U54)</f>
        <v>120.27</v>
      </c>
      <c r="V55">
        <f>_xlfn.IFERROR(_XLL.FUNDPRICED(V$3,$A55),V54)</f>
        <v>4759.31</v>
      </c>
      <c r="W55">
        <f>_xlfn.IFERROR(_XLL.FUNDPRICED(W$3,$A55),W54)</f>
        <v>121.63</v>
      </c>
      <c r="Y55">
        <f t="shared" si="2"/>
        <v>118.49468382764414</v>
      </c>
      <c r="Z55">
        <f t="shared" si="3"/>
        <v>116.99895676364898</v>
      </c>
      <c r="AA55">
        <f t="shared" si="4"/>
        <v>115.49547654113188</v>
      </c>
      <c r="AB55">
        <f t="shared" si="5"/>
        <v>99.64999270818144</v>
      </c>
      <c r="AC55">
        <f t="shared" si="6"/>
        <v>101.90225457173464</v>
      </c>
      <c r="AD55">
        <f t="shared" si="7"/>
        <v>102.8417243527377</v>
      </c>
      <c r="AE55">
        <f t="shared" si="8"/>
        <v>102.10953408552433</v>
      </c>
      <c r="AF55">
        <f t="shared" si="9"/>
        <v>105.02850983189536</v>
      </c>
      <c r="AG55">
        <f t="shared" si="10"/>
        <v>104.1943769823533</v>
      </c>
      <c r="AH55">
        <f t="shared" si="11"/>
        <v>105.00963810020728</v>
      </c>
      <c r="AI55">
        <f t="shared" si="12"/>
        <v>102.05994044204031</v>
      </c>
      <c r="AJ55">
        <f t="shared" si="13"/>
        <v>100.69651074101694</v>
      </c>
      <c r="AK55">
        <f t="shared" si="14"/>
        <v>101.77068878982016</v>
      </c>
      <c r="AL55">
        <f t="shared" si="15"/>
        <v>102.44434255408795</v>
      </c>
      <c r="AM55">
        <f t="shared" si="16"/>
        <v>102.52215053763439</v>
      </c>
      <c r="AN55">
        <f t="shared" si="17"/>
        <v>102.60628679158172</v>
      </c>
      <c r="AO55">
        <f t="shared" si="18"/>
        <v>102.95779657437558</v>
      </c>
      <c r="AP55">
        <f t="shared" si="19"/>
        <v>101.16500041312071</v>
      </c>
      <c r="AQ55">
        <f t="shared" si="20"/>
        <v>102.28440118951066</v>
      </c>
      <c r="AR55">
        <f t="shared" si="21"/>
        <v>101.67385239665224</v>
      </c>
      <c r="AS55">
        <f t="shared" si="22"/>
        <v>102.53156103235808</v>
      </c>
      <c r="AT55">
        <f t="shared" si="23"/>
        <v>102.19290875483114</v>
      </c>
    </row>
    <row r="56" spans="1:46" ht="15">
      <c r="A56" s="2">
        <v>41327</v>
      </c>
      <c r="B56">
        <f>_xlfn.IFERROR(_XLL.FUNDPRICED(B$3,$A56),B55)</f>
        <v>126.73</v>
      </c>
      <c r="C56">
        <f>_xlfn.IFERROR(_XLL.FUNDPRICED(C$3,$A56),C55)</f>
        <v>1407.58</v>
      </c>
      <c r="D56">
        <f>_xlfn.IFERROR(_XLL.FUNDPRICED(D$3,$A56),D55)</f>
        <v>1639.19</v>
      </c>
      <c r="E56">
        <f>_xlfn.IFERROR(_XLL.FUNDPRICED(E$3,$A56),E55)</f>
        <v>16.5334</v>
      </c>
      <c r="F56">
        <f>_xlfn.IFERROR(_XLL.FUNDPRICED(F$3,$A56),F55)</f>
        <v>15.9056</v>
      </c>
      <c r="G56">
        <f>_xlfn.IFERROR(_XLL.FUNDPRICED(G$3,$A56),G55)</f>
        <v>14.8232</v>
      </c>
      <c r="H56">
        <f>_xlfn.IFERROR(_XLL.FUNDPRICED(H$3,$A56),H55)</f>
        <v>25042.99</v>
      </c>
      <c r="I56">
        <f>_xlfn.IFERROR(_XLL.FUNDPRICED(I$3,$A56),I55)</f>
        <v>22034.27</v>
      </c>
      <c r="J56">
        <f>_xlfn.IFERROR(_XLL.FUNDPRICED(J$3,$A56),J55)</f>
        <v>1907.92</v>
      </c>
      <c r="K56">
        <f>_xlfn.IFERROR(_XLL.FUNDPRICED(K$3,$A56),K55)</f>
        <v>1447.48</v>
      </c>
      <c r="L56">
        <f>_xlfn.IFERROR(_XLL.FUNDPRICED(L$3,$A56),L55)</f>
        <v>1120.44</v>
      </c>
      <c r="M56">
        <f>_xlfn.IFERROR(_XLL.FUNDPRICED(M$3,$A56),M55)</f>
        <v>1201.91</v>
      </c>
      <c r="N56">
        <f>_xlfn.IFERROR(_XLL.FUNDPRICED(N$3,$A56),N55)</f>
        <v>1377.2</v>
      </c>
      <c r="O56">
        <f>_xlfn.IFERROR(_XLL.FUNDPRICED(O$3,$A56),O55)</f>
        <v>35235.98</v>
      </c>
      <c r="P56">
        <f>_xlfn.IFERROR(_XLL.FUNDPRICED(P$3,$A56),P55)</f>
        <v>1192.19</v>
      </c>
      <c r="Q56">
        <f>_xlfn.IFERROR(_XLL.FUNDPRICED(Q$3,$A56),Q55)</f>
        <v>1332.42</v>
      </c>
      <c r="R56">
        <f>_xlfn.IFERROR(_XLL.FUNDPRICED(R$3,$A56),R55)</f>
        <v>9246.21</v>
      </c>
      <c r="S56">
        <f>_xlfn.IFERROR(_XLL.FUNDPRICED(S$3,$A56),S55)</f>
        <v>122.26</v>
      </c>
      <c r="T56">
        <f>_xlfn.IFERROR(_XLL.FUNDPRICED(T$3,$A56),T55)</f>
        <v>151.2</v>
      </c>
      <c r="U56">
        <f>_xlfn.IFERROR(_XLL.FUNDPRICED(U$3,$A56),U55)</f>
        <v>120.1</v>
      </c>
      <c r="V56">
        <f>_xlfn.IFERROR(_XLL.FUNDPRICED(V$3,$A56),V55)</f>
        <v>4755.04</v>
      </c>
      <c r="W56">
        <f>_xlfn.IFERROR(_XLL.FUNDPRICED(W$3,$A56),W55)</f>
        <v>121.52</v>
      </c>
      <c r="Y56">
        <f t="shared" si="2"/>
        <v>118.19623204626006</v>
      </c>
      <c r="Z56">
        <f t="shared" si="3"/>
        <v>116.54274785142987</v>
      </c>
      <c r="AA56">
        <f t="shared" si="4"/>
        <v>114.95827196858122</v>
      </c>
      <c r="AB56">
        <f t="shared" si="5"/>
        <v>100.46546108599487</v>
      </c>
      <c r="AC56">
        <f t="shared" si="6"/>
        <v>102.63399021771399</v>
      </c>
      <c r="AD56">
        <f t="shared" si="7"/>
        <v>103.75233602340565</v>
      </c>
      <c r="AE56">
        <f t="shared" si="8"/>
        <v>100.22584141234324</v>
      </c>
      <c r="AF56">
        <f t="shared" si="9"/>
        <v>102.99939885811095</v>
      </c>
      <c r="AG56">
        <f t="shared" si="10"/>
        <v>102.74150381527289</v>
      </c>
      <c r="AH56">
        <f t="shared" si="11"/>
        <v>104.89441569923333</v>
      </c>
      <c r="AI56">
        <f t="shared" si="12"/>
        <v>102.0353522935279</v>
      </c>
      <c r="AJ56">
        <f t="shared" si="13"/>
        <v>100.73925688757755</v>
      </c>
      <c r="AK56">
        <f t="shared" si="14"/>
        <v>101.65037938059103</v>
      </c>
      <c r="AL56">
        <f t="shared" si="15"/>
        <v>102.3174764772174</v>
      </c>
      <c r="AM56">
        <f t="shared" si="16"/>
        <v>102.55397849462365</v>
      </c>
      <c r="AN56">
        <f t="shared" si="17"/>
        <v>102.5293370782194</v>
      </c>
      <c r="AO56">
        <f t="shared" si="18"/>
        <v>102.77106558925847</v>
      </c>
      <c r="AP56">
        <f t="shared" si="19"/>
        <v>101.01627695612657</v>
      </c>
      <c r="AQ56">
        <f t="shared" si="20"/>
        <v>102.18978102189777</v>
      </c>
      <c r="AR56">
        <f t="shared" si="21"/>
        <v>101.53013779693967</v>
      </c>
      <c r="AS56">
        <f t="shared" si="22"/>
        <v>102.43957085613333</v>
      </c>
      <c r="AT56">
        <f t="shared" si="23"/>
        <v>102.10048731305665</v>
      </c>
    </row>
    <row r="57" spans="1:46" ht="15">
      <c r="A57" s="2">
        <v>41328</v>
      </c>
      <c r="B57">
        <f>_xlfn.IFERROR(_XLL.FUNDPRICED(B$3,$A57),B56)</f>
        <v>126.73</v>
      </c>
      <c r="C57">
        <f>_xlfn.IFERROR(_XLL.FUNDPRICED(C$3,$A57),C56)</f>
        <v>1407.58</v>
      </c>
      <c r="D57">
        <f>_xlfn.IFERROR(_XLL.FUNDPRICED(D$3,$A57),D56)</f>
        <v>1639.19</v>
      </c>
      <c r="E57">
        <f>_xlfn.IFERROR(_XLL.FUNDPRICED(E$3,$A57),E56)</f>
        <v>16.5334</v>
      </c>
      <c r="F57">
        <f>_xlfn.IFERROR(_XLL.FUNDPRICED(F$3,$A57),F56)</f>
        <v>15.9056</v>
      </c>
      <c r="G57">
        <f>_xlfn.IFERROR(_XLL.FUNDPRICED(G$3,$A57),G56)</f>
        <v>14.8232</v>
      </c>
      <c r="H57">
        <f>_xlfn.IFERROR(_XLL.FUNDPRICED(H$3,$A57),H56)</f>
        <v>25042.99</v>
      </c>
      <c r="I57">
        <f>_xlfn.IFERROR(_XLL.FUNDPRICED(I$3,$A57),I56)</f>
        <v>22034.27</v>
      </c>
      <c r="J57">
        <f>_xlfn.IFERROR(_XLL.FUNDPRICED(J$3,$A57),J56)</f>
        <v>1907.92</v>
      </c>
      <c r="K57">
        <f>_xlfn.IFERROR(_XLL.FUNDPRICED(K$3,$A57),K56)</f>
        <v>1447.48</v>
      </c>
      <c r="L57">
        <f>_xlfn.IFERROR(_XLL.FUNDPRICED(L$3,$A57),L56)</f>
        <v>1120.44</v>
      </c>
      <c r="M57">
        <f>_xlfn.IFERROR(_XLL.FUNDPRICED(M$3,$A57),M56)</f>
        <v>1201.91</v>
      </c>
      <c r="N57">
        <f>_xlfn.IFERROR(_XLL.FUNDPRICED(N$3,$A57),N56)</f>
        <v>1377.2</v>
      </c>
      <c r="O57">
        <f>_xlfn.IFERROR(_XLL.FUNDPRICED(O$3,$A57),O56)</f>
        <v>35235.98</v>
      </c>
      <c r="P57">
        <f>_xlfn.IFERROR(_XLL.FUNDPRICED(P$3,$A57),P56)</f>
        <v>1192.19</v>
      </c>
      <c r="Q57">
        <f>_xlfn.IFERROR(_XLL.FUNDPRICED(Q$3,$A57),Q56)</f>
        <v>1332.42</v>
      </c>
      <c r="R57">
        <f>_xlfn.IFERROR(_XLL.FUNDPRICED(R$3,$A57),R56)</f>
        <v>9246.21</v>
      </c>
      <c r="S57">
        <f>_xlfn.IFERROR(_XLL.FUNDPRICED(S$3,$A57),S56)</f>
        <v>122.26</v>
      </c>
      <c r="T57">
        <f>_xlfn.IFERROR(_XLL.FUNDPRICED(T$3,$A57),T56)</f>
        <v>151.2</v>
      </c>
      <c r="U57">
        <f>_xlfn.IFERROR(_XLL.FUNDPRICED(U$3,$A57),U56)</f>
        <v>120.1</v>
      </c>
      <c r="V57">
        <f>_xlfn.IFERROR(_XLL.FUNDPRICED(V$3,$A57),V56)</f>
        <v>4755.04</v>
      </c>
      <c r="W57">
        <f>_xlfn.IFERROR(_XLL.FUNDPRICED(W$3,$A57),W56)</f>
        <v>121.52</v>
      </c>
      <c r="Y57">
        <f t="shared" si="2"/>
        <v>118.19623204626006</v>
      </c>
      <c r="Z57">
        <f t="shared" si="3"/>
        <v>116.54274785142987</v>
      </c>
      <c r="AA57">
        <f t="shared" si="4"/>
        <v>114.95827196858122</v>
      </c>
      <c r="AB57">
        <f t="shared" si="5"/>
        <v>100.46546108599487</v>
      </c>
      <c r="AC57">
        <f t="shared" si="6"/>
        <v>102.63399021771399</v>
      </c>
      <c r="AD57">
        <f t="shared" si="7"/>
        <v>103.75233602340565</v>
      </c>
      <c r="AE57">
        <f t="shared" si="8"/>
        <v>100.22584141234324</v>
      </c>
      <c r="AF57">
        <f t="shared" si="9"/>
        <v>102.99939885811095</v>
      </c>
      <c r="AG57">
        <f t="shared" si="10"/>
        <v>102.74150381527289</v>
      </c>
      <c r="AH57">
        <f t="shared" si="11"/>
        <v>104.89441569923333</v>
      </c>
      <c r="AI57">
        <f t="shared" si="12"/>
        <v>102.0353522935279</v>
      </c>
      <c r="AJ57">
        <f t="shared" si="13"/>
        <v>100.73925688757755</v>
      </c>
      <c r="AK57">
        <f t="shared" si="14"/>
        <v>101.65037938059103</v>
      </c>
      <c r="AL57">
        <f t="shared" si="15"/>
        <v>102.3174764772174</v>
      </c>
      <c r="AM57">
        <f t="shared" si="16"/>
        <v>102.55397849462365</v>
      </c>
      <c r="AN57">
        <f t="shared" si="17"/>
        <v>102.5293370782194</v>
      </c>
      <c r="AO57">
        <f t="shared" si="18"/>
        <v>102.77106558925847</v>
      </c>
      <c r="AP57">
        <f t="shared" si="19"/>
        <v>101.01627695612657</v>
      </c>
      <c r="AQ57">
        <f t="shared" si="20"/>
        <v>102.18978102189777</v>
      </c>
      <c r="AR57">
        <f t="shared" si="21"/>
        <v>101.53013779693967</v>
      </c>
      <c r="AS57">
        <f t="shared" si="22"/>
        <v>102.43957085613333</v>
      </c>
      <c r="AT57">
        <f t="shared" si="23"/>
        <v>102.10048731305665</v>
      </c>
    </row>
    <row r="58" spans="1:46" ht="15">
      <c r="A58" s="2">
        <v>41329</v>
      </c>
      <c r="B58">
        <f>_xlfn.IFERROR(_XLL.FUNDPRICED(B$3,$A58),B57)</f>
        <v>126.72</v>
      </c>
      <c r="C58">
        <f>_xlfn.IFERROR(_XLL.FUNDPRICED(C$3,$A58),C57)</f>
        <v>1407.58</v>
      </c>
      <c r="D58">
        <f>_xlfn.IFERROR(_XLL.FUNDPRICED(D$3,$A58),D57)</f>
        <v>1639.19</v>
      </c>
      <c r="E58">
        <f>_xlfn.IFERROR(_XLL.FUNDPRICED(E$3,$A58),E57)</f>
        <v>16.5334</v>
      </c>
      <c r="F58">
        <f>_xlfn.IFERROR(_XLL.FUNDPRICED(F$3,$A58),F57)</f>
        <v>15.9056</v>
      </c>
      <c r="G58">
        <f>_xlfn.IFERROR(_XLL.FUNDPRICED(G$3,$A58),G57)</f>
        <v>14.8232</v>
      </c>
      <c r="H58">
        <f>_xlfn.IFERROR(_XLL.FUNDPRICED(H$3,$A58),H57)</f>
        <v>25042.99</v>
      </c>
      <c r="I58">
        <f>_xlfn.IFERROR(_XLL.FUNDPRICED(I$3,$A58),I57)</f>
        <v>22034.27</v>
      </c>
      <c r="J58">
        <f>_xlfn.IFERROR(_XLL.FUNDPRICED(J$3,$A58),J57)</f>
        <v>1907.92</v>
      </c>
      <c r="K58">
        <f>_xlfn.IFERROR(_XLL.FUNDPRICED(K$3,$A58),K57)</f>
        <v>1447.48</v>
      </c>
      <c r="L58">
        <f>_xlfn.IFERROR(_XLL.FUNDPRICED(L$3,$A58),L57)</f>
        <v>1120.44</v>
      </c>
      <c r="M58">
        <f>_xlfn.IFERROR(_XLL.FUNDPRICED(M$3,$A58),M57)</f>
        <v>1201.91</v>
      </c>
      <c r="N58">
        <f>_xlfn.IFERROR(_XLL.FUNDPRICED(N$3,$A58),N57)</f>
        <v>1377.2</v>
      </c>
      <c r="O58">
        <f>_xlfn.IFERROR(_XLL.FUNDPRICED(O$3,$A58),O57)</f>
        <v>35235.98</v>
      </c>
      <c r="P58">
        <f>_xlfn.IFERROR(_XLL.FUNDPRICED(P$3,$A58),P57)</f>
        <v>1192.19</v>
      </c>
      <c r="Q58">
        <f>_xlfn.IFERROR(_XLL.FUNDPRICED(Q$3,$A58),Q57)</f>
        <v>1332.42</v>
      </c>
      <c r="R58">
        <f>_xlfn.IFERROR(_XLL.FUNDPRICED(R$3,$A58),R57)</f>
        <v>9246.21</v>
      </c>
      <c r="S58">
        <f>_xlfn.IFERROR(_XLL.FUNDPRICED(S$3,$A58),S57)</f>
        <v>122.26</v>
      </c>
      <c r="T58">
        <f>_xlfn.IFERROR(_XLL.FUNDPRICED(T$3,$A58),T57)</f>
        <v>151.2</v>
      </c>
      <c r="U58">
        <f>_xlfn.IFERROR(_XLL.FUNDPRICED(U$3,$A58),U57)</f>
        <v>120.1</v>
      </c>
      <c r="V58">
        <f>_xlfn.IFERROR(_XLL.FUNDPRICED(V$3,$A58),V57)</f>
        <v>4755.04</v>
      </c>
      <c r="W58">
        <f>_xlfn.IFERROR(_XLL.FUNDPRICED(W$3,$A58),W57)</f>
        <v>121.51</v>
      </c>
      <c r="Y58">
        <f t="shared" si="2"/>
        <v>118.1869054280918</v>
      </c>
      <c r="Z58">
        <f t="shared" si="3"/>
        <v>116.54274785142987</v>
      </c>
      <c r="AA58">
        <f t="shared" si="4"/>
        <v>114.95827196858122</v>
      </c>
      <c r="AB58">
        <f t="shared" si="5"/>
        <v>100.46546108599487</v>
      </c>
      <c r="AC58">
        <f t="shared" si="6"/>
        <v>102.63399021771399</v>
      </c>
      <c r="AD58">
        <f t="shared" si="7"/>
        <v>103.75233602340565</v>
      </c>
      <c r="AE58">
        <f t="shared" si="8"/>
        <v>100.22584141234324</v>
      </c>
      <c r="AF58">
        <f t="shared" si="9"/>
        <v>102.99939885811095</v>
      </c>
      <c r="AG58">
        <f t="shared" si="10"/>
        <v>102.74150381527289</v>
      </c>
      <c r="AH58">
        <f t="shared" si="11"/>
        <v>104.89441569923333</v>
      </c>
      <c r="AI58">
        <f t="shared" si="12"/>
        <v>102.0353522935279</v>
      </c>
      <c r="AJ58">
        <f t="shared" si="13"/>
        <v>100.73925688757755</v>
      </c>
      <c r="AK58">
        <f t="shared" si="14"/>
        <v>101.65037938059103</v>
      </c>
      <c r="AL58">
        <f t="shared" si="15"/>
        <v>102.3174764772174</v>
      </c>
      <c r="AM58">
        <f t="shared" si="16"/>
        <v>102.55397849462365</v>
      </c>
      <c r="AN58">
        <f t="shared" si="17"/>
        <v>102.5293370782194</v>
      </c>
      <c r="AO58">
        <f t="shared" si="18"/>
        <v>102.77106558925847</v>
      </c>
      <c r="AP58">
        <f t="shared" si="19"/>
        <v>101.01627695612657</v>
      </c>
      <c r="AQ58">
        <f t="shared" si="20"/>
        <v>102.18978102189777</v>
      </c>
      <c r="AR58">
        <f t="shared" si="21"/>
        <v>101.53013779693967</v>
      </c>
      <c r="AS58">
        <f t="shared" si="22"/>
        <v>102.43957085613333</v>
      </c>
      <c r="AT58">
        <f t="shared" si="23"/>
        <v>102.09208536380443</v>
      </c>
    </row>
    <row r="59" spans="1:46" ht="15">
      <c r="A59" s="2">
        <v>41330</v>
      </c>
      <c r="B59">
        <f>_xlfn.IFERROR(_XLL.FUNDPRICED(B$3,$A59),B58)</f>
        <v>126.4</v>
      </c>
      <c r="C59">
        <f>_xlfn.IFERROR(_XLL.FUNDPRICED(C$3,$A59),C58)</f>
        <v>1403.95</v>
      </c>
      <c r="D59">
        <f>_xlfn.IFERROR(_XLL.FUNDPRICED(D$3,$A59),D58)</f>
        <v>1632.82</v>
      </c>
      <c r="E59">
        <f>_xlfn.IFERROR(_XLL.FUNDPRICED(E$3,$A59),E58)</f>
        <v>16.5905</v>
      </c>
      <c r="F59">
        <f>_xlfn.IFERROR(_XLL.FUNDPRICED(F$3,$A59),F58)</f>
        <v>15.7821</v>
      </c>
      <c r="G59">
        <f>_xlfn.IFERROR(_XLL.FUNDPRICED(G$3,$A59),G58)</f>
        <v>14.551</v>
      </c>
      <c r="H59">
        <f>_xlfn.IFERROR(_XLL.FUNDPRICED(H$3,$A59),H58)</f>
        <v>24812.78</v>
      </c>
      <c r="I59">
        <f>_xlfn.IFERROR(_XLL.FUNDPRICED(I$3,$A59),I58)</f>
        <v>21836.41</v>
      </c>
      <c r="J59">
        <f>_xlfn.IFERROR(_XLL.FUNDPRICED(J$3,$A59),J58)</f>
        <v>1887.09</v>
      </c>
      <c r="K59">
        <f>_xlfn.IFERROR(_XLL.FUNDPRICED(K$3,$A59),K58)</f>
        <v>1445.47</v>
      </c>
      <c r="L59">
        <f>_xlfn.IFERROR(_XLL.FUNDPRICED(L$3,$A59),L58)</f>
        <v>1119.86</v>
      </c>
      <c r="M59">
        <f>_xlfn.IFERROR(_XLL.FUNDPRICED(M$3,$A59),M58)</f>
        <v>1202.17</v>
      </c>
      <c r="N59">
        <f>_xlfn.IFERROR(_XLL.FUNDPRICED(N$3,$A59),N58)</f>
        <v>1377.01</v>
      </c>
      <c r="O59">
        <f>_xlfn.IFERROR(_XLL.FUNDPRICED(O$3,$A59),O58)</f>
        <v>35113.1</v>
      </c>
      <c r="P59">
        <f>_xlfn.IFERROR(_XLL.FUNDPRICED(P$3,$A59),P58)</f>
        <v>1189.25</v>
      </c>
      <c r="Q59">
        <f>_xlfn.IFERROR(_XLL.FUNDPRICED(Q$3,$A59),Q58)</f>
        <v>1328.39</v>
      </c>
      <c r="R59">
        <f>_xlfn.IFERROR(_XLL.FUNDPRICED(R$3,$A59),R58)</f>
        <v>9232.18</v>
      </c>
      <c r="S59">
        <f>_xlfn.IFERROR(_XLL.FUNDPRICED(S$3,$A59),S58)</f>
        <v>122.43</v>
      </c>
      <c r="T59">
        <f>_xlfn.IFERROR(_XLL.FUNDPRICED(T$3,$A59),T58)</f>
        <v>151.05</v>
      </c>
      <c r="U59">
        <f>_xlfn.IFERROR(_XLL.FUNDPRICED(U$3,$A59),U58)</f>
        <v>119.94</v>
      </c>
      <c r="V59">
        <f>_xlfn.IFERROR(_XLL.FUNDPRICED(V$3,$A59),V58)</f>
        <v>4737.89</v>
      </c>
      <c r="W59">
        <f>_xlfn.IFERROR(_XLL.FUNDPRICED(W$3,$A59),W58)</f>
        <v>121.07</v>
      </c>
      <c r="Y59">
        <f t="shared" si="2"/>
        <v>117.88845364670775</v>
      </c>
      <c r="Z59">
        <f t="shared" si="3"/>
        <v>116.2421964265015</v>
      </c>
      <c r="AA59">
        <f t="shared" si="4"/>
        <v>114.5115365733922</v>
      </c>
      <c r="AB59">
        <f t="shared" si="5"/>
        <v>100.81243012007197</v>
      </c>
      <c r="AC59">
        <f t="shared" si="6"/>
        <v>101.83708234929735</v>
      </c>
      <c r="AD59">
        <f t="shared" si="7"/>
        <v>101.84712082927948</v>
      </c>
      <c r="AE59">
        <f t="shared" si="8"/>
        <v>99.30450610248064</v>
      </c>
      <c r="AF59">
        <f t="shared" si="9"/>
        <v>102.07450045856942</v>
      </c>
      <c r="AG59">
        <f t="shared" si="10"/>
        <v>101.61980818627788</v>
      </c>
      <c r="AH59">
        <f t="shared" si="11"/>
        <v>104.74875719234173</v>
      </c>
      <c r="AI59">
        <f t="shared" si="12"/>
        <v>101.98253330783454</v>
      </c>
      <c r="AJ59">
        <f t="shared" si="13"/>
        <v>100.76104904072609</v>
      </c>
      <c r="AK59">
        <f t="shared" si="14"/>
        <v>101.63635558442321</v>
      </c>
      <c r="AL59">
        <f t="shared" si="15"/>
        <v>101.96066019143449</v>
      </c>
      <c r="AM59">
        <f t="shared" si="16"/>
        <v>102.3010752688172</v>
      </c>
      <c r="AN59">
        <f t="shared" si="17"/>
        <v>102.21922973336926</v>
      </c>
      <c r="AO59">
        <f t="shared" si="18"/>
        <v>102.61512298680653</v>
      </c>
      <c r="AP59">
        <f t="shared" si="19"/>
        <v>101.15673799884325</v>
      </c>
      <c r="AQ59">
        <f t="shared" si="20"/>
        <v>102.088402270884</v>
      </c>
      <c r="AR59">
        <f t="shared" si="21"/>
        <v>101.39487699721019</v>
      </c>
      <c r="AS59">
        <f t="shared" si="22"/>
        <v>102.07010211555857</v>
      </c>
      <c r="AT59">
        <f t="shared" si="23"/>
        <v>101.72239959670645</v>
      </c>
    </row>
    <row r="60" spans="1:46" ht="15">
      <c r="A60" s="2">
        <v>41331</v>
      </c>
      <c r="B60">
        <f>_xlfn.IFERROR(_XLL.FUNDPRICED(B$3,$A60),B59)</f>
        <v>125.89</v>
      </c>
      <c r="C60">
        <f>_xlfn.IFERROR(_XLL.FUNDPRICED(C$3,$A60),C59)</f>
        <v>1400.03</v>
      </c>
      <c r="D60">
        <f>_xlfn.IFERROR(_XLL.FUNDPRICED(D$3,$A60),D59)</f>
        <v>1627.55</v>
      </c>
      <c r="E60">
        <f>_xlfn.IFERROR(_XLL.FUNDPRICED(E$3,$A60),E59)</f>
        <v>16.2058</v>
      </c>
      <c r="F60">
        <f>_xlfn.IFERROR(_XLL.FUNDPRICED(F$3,$A60),F59)</f>
        <v>15.7271</v>
      </c>
      <c r="G60">
        <f>_xlfn.IFERROR(_XLL.FUNDPRICED(G$3,$A60),G59)</f>
        <v>14.641</v>
      </c>
      <c r="H60">
        <f>_xlfn.IFERROR(_XLL.FUNDPRICED(H$3,$A60),H59)</f>
        <v>24819.77</v>
      </c>
      <c r="I60">
        <f>_xlfn.IFERROR(_XLL.FUNDPRICED(I$3,$A60),I59)</f>
        <v>21738.98</v>
      </c>
      <c r="J60">
        <f>_xlfn.IFERROR(_XLL.FUNDPRICED(J$3,$A60),J59)</f>
        <v>1883.48</v>
      </c>
      <c r="K60">
        <f>_xlfn.IFERROR(_XLL.FUNDPRICED(K$3,$A60),K59)</f>
        <v>1443.75</v>
      </c>
      <c r="L60">
        <f>_xlfn.IFERROR(_XLL.FUNDPRICED(L$3,$A60),L59)</f>
        <v>1119.27</v>
      </c>
      <c r="M60">
        <f>_xlfn.IFERROR(_XLL.FUNDPRICED(M$3,$A60),M59)</f>
        <v>1202.34</v>
      </c>
      <c r="N60">
        <f>_xlfn.IFERROR(_XLL.FUNDPRICED(N$3,$A60),N59)</f>
        <v>1377.02</v>
      </c>
      <c r="O60">
        <f>_xlfn.IFERROR(_XLL.FUNDPRICED(O$3,$A60),O59)</f>
        <v>35031.16</v>
      </c>
      <c r="P60">
        <f>_xlfn.IFERROR(_XLL.FUNDPRICED(P$3,$A60),P59)</f>
        <v>1187.54</v>
      </c>
      <c r="Q60">
        <f>_xlfn.IFERROR(_XLL.FUNDPRICED(Q$3,$A60),Q59)</f>
        <v>1325.78</v>
      </c>
      <c r="R60">
        <f>_xlfn.IFERROR(_XLL.FUNDPRICED(R$3,$A60),R59)</f>
        <v>9218.61</v>
      </c>
      <c r="S60">
        <f>_xlfn.IFERROR(_XLL.FUNDPRICED(S$3,$A60),S59)</f>
        <v>122.37</v>
      </c>
      <c r="T60">
        <f>_xlfn.IFERROR(_XLL.FUNDPRICED(T$3,$A60),T59)</f>
        <v>150.92</v>
      </c>
      <c r="U60">
        <f>_xlfn.IFERROR(_XLL.FUNDPRICED(U$3,$A60),U59)</f>
        <v>119.75</v>
      </c>
      <c r="V60">
        <f>_xlfn.IFERROR(_XLL.FUNDPRICED(V$3,$A60),V59)</f>
        <v>4726.07</v>
      </c>
      <c r="W60">
        <f>_xlfn.IFERROR(_XLL.FUNDPRICED(W$3,$A60),W59)</f>
        <v>120.82</v>
      </c>
      <c r="Y60">
        <f t="shared" si="2"/>
        <v>117.41279612012687</v>
      </c>
      <c r="Z60">
        <f t="shared" si="3"/>
        <v>115.91763400619315</v>
      </c>
      <c r="AA60">
        <f t="shared" si="4"/>
        <v>114.14194543796897</v>
      </c>
      <c r="AB60">
        <f t="shared" si="5"/>
        <v>98.47479461377671</v>
      </c>
      <c r="AC60">
        <f t="shared" si="6"/>
        <v>101.48218410830209</v>
      </c>
      <c r="AD60">
        <f t="shared" si="7"/>
        <v>102.47705972520657</v>
      </c>
      <c r="AE60">
        <f t="shared" si="8"/>
        <v>99.33248114186183</v>
      </c>
      <c r="AF60">
        <f t="shared" si="9"/>
        <v>101.61906302266863</v>
      </c>
      <c r="AG60">
        <f t="shared" si="10"/>
        <v>101.42540966392205</v>
      </c>
      <c r="AH60">
        <f t="shared" si="11"/>
        <v>104.62411409191706</v>
      </c>
      <c r="AI60">
        <f t="shared" si="12"/>
        <v>101.92880364997409</v>
      </c>
      <c r="AJ60">
        <f t="shared" si="13"/>
        <v>100.77529775624629</v>
      </c>
      <c r="AK60">
        <f t="shared" si="14"/>
        <v>101.63709367895837</v>
      </c>
      <c r="AL60">
        <f t="shared" si="15"/>
        <v>101.72272459201189</v>
      </c>
      <c r="AM60">
        <f t="shared" si="16"/>
        <v>102.15397849462364</v>
      </c>
      <c r="AN60">
        <f t="shared" si="17"/>
        <v>102.01839098149361</v>
      </c>
      <c r="AO60">
        <f t="shared" si="18"/>
        <v>102.46429325656611</v>
      </c>
      <c r="AP60">
        <f t="shared" si="19"/>
        <v>101.10716351317855</v>
      </c>
      <c r="AQ60">
        <f t="shared" si="20"/>
        <v>102.00054068667204</v>
      </c>
      <c r="AR60">
        <f t="shared" si="21"/>
        <v>101.23425479753143</v>
      </c>
      <c r="AS60">
        <f t="shared" si="22"/>
        <v>101.81545952001373</v>
      </c>
      <c r="AT60">
        <f t="shared" si="23"/>
        <v>101.51235086540079</v>
      </c>
    </row>
    <row r="61" spans="1:46" ht="15">
      <c r="A61" s="2">
        <v>41332</v>
      </c>
      <c r="B61">
        <f>_xlfn.IFERROR(_XLL.FUNDPRICED(B$3,$A61),B60)</f>
        <v>124.84</v>
      </c>
      <c r="C61">
        <f>_xlfn.IFERROR(_XLL.FUNDPRICED(C$3,$A61),C60)</f>
        <v>1389.76</v>
      </c>
      <c r="D61">
        <f>_xlfn.IFERROR(_XLL.FUNDPRICED(D$3,$A61),D60)</f>
        <v>1621.48</v>
      </c>
      <c r="E61">
        <f>_xlfn.IFERROR(_XLL.FUNDPRICED(E$3,$A61),E60)</f>
        <v>16.4015</v>
      </c>
      <c r="F61">
        <f>_xlfn.IFERROR(_XLL.FUNDPRICED(F$3,$A61),F60)</f>
        <v>15.8807</v>
      </c>
      <c r="G61">
        <f>_xlfn.IFERROR(_XLL.FUNDPRICED(G$3,$A61),G60)</f>
        <v>14.8299</v>
      </c>
      <c r="H61">
        <f>_xlfn.IFERROR(_XLL.FUNDPRICED(H$3,$A61),H60)</f>
        <v>24773.64</v>
      </c>
      <c r="I61">
        <f>_xlfn.IFERROR(_XLL.FUNDPRICED(I$3,$A61),I60)</f>
        <v>21752.56</v>
      </c>
      <c r="J61">
        <f>_xlfn.IFERROR(_XLL.FUNDPRICED(J$3,$A61),J60)</f>
        <v>1885.85</v>
      </c>
      <c r="K61">
        <f>_xlfn.IFERROR(_XLL.FUNDPRICED(K$3,$A61),K60)</f>
        <v>1441.76</v>
      </c>
      <c r="L61">
        <f>_xlfn.IFERROR(_XLL.FUNDPRICED(L$3,$A61),L60)</f>
        <v>1119.21</v>
      </c>
      <c r="M61">
        <f>_xlfn.IFERROR(_XLL.FUNDPRICED(M$3,$A61),M60)</f>
        <v>1202.52</v>
      </c>
      <c r="N61">
        <f>_xlfn.IFERROR(_XLL.FUNDPRICED(N$3,$A61),N60)</f>
        <v>1377.41</v>
      </c>
      <c r="O61">
        <f>_xlfn.IFERROR(_XLL.FUNDPRICED(O$3,$A61),O60)</f>
        <v>35045.25</v>
      </c>
      <c r="P61">
        <f>_xlfn.IFERROR(_XLL.FUNDPRICED(P$3,$A61),P60)</f>
        <v>1187.66</v>
      </c>
      <c r="Q61">
        <f>_xlfn.IFERROR(_XLL.FUNDPRICED(Q$3,$A61),Q60)</f>
        <v>1325.41</v>
      </c>
      <c r="R61">
        <f>_xlfn.IFERROR(_XLL.FUNDPRICED(R$3,$A61),R60)</f>
        <v>9220.5</v>
      </c>
      <c r="S61">
        <f>_xlfn.IFERROR(_XLL.FUNDPRICED(S$3,$A61),S60)</f>
        <v>122.38</v>
      </c>
      <c r="T61">
        <f>_xlfn.IFERROR(_XLL.FUNDPRICED(T$3,$A61),T60)</f>
        <v>150.94</v>
      </c>
      <c r="U61">
        <f>_xlfn.IFERROR(_XLL.FUNDPRICED(U$3,$A61),U60)</f>
        <v>119.76</v>
      </c>
      <c r="V61">
        <f>_xlfn.IFERROR(_XLL.FUNDPRICED(V$3,$A61),V60)</f>
        <v>4725.99</v>
      </c>
      <c r="W61">
        <f>_xlfn.IFERROR(_XLL.FUNDPRICED(W$3,$A61),W60)</f>
        <v>120.86</v>
      </c>
      <c r="Y61">
        <f t="shared" si="2"/>
        <v>116.43350121246038</v>
      </c>
      <c r="Z61">
        <f t="shared" si="3"/>
        <v>115.06731358359964</v>
      </c>
      <c r="AA61">
        <f t="shared" si="4"/>
        <v>113.71624938635246</v>
      </c>
      <c r="AB61">
        <f t="shared" si="5"/>
        <v>99.66396869379226</v>
      </c>
      <c r="AC61">
        <f t="shared" si="6"/>
        <v>102.47331810497249</v>
      </c>
      <c r="AD61">
        <f t="shared" si="7"/>
        <v>103.79923147454687</v>
      </c>
      <c r="AE61">
        <f t="shared" si="8"/>
        <v>99.14786189055232</v>
      </c>
      <c r="AF61">
        <f t="shared" si="9"/>
        <v>101.68254285823811</v>
      </c>
      <c r="AG61">
        <f t="shared" si="10"/>
        <v>101.55303417859886</v>
      </c>
      <c r="AH61">
        <f t="shared" si="11"/>
        <v>104.47990492340249</v>
      </c>
      <c r="AI61">
        <f t="shared" si="12"/>
        <v>101.92333961697133</v>
      </c>
      <c r="AJ61">
        <f t="shared" si="13"/>
        <v>100.79038463150297</v>
      </c>
      <c r="AK61">
        <f t="shared" si="14"/>
        <v>101.66587936582914</v>
      </c>
      <c r="AL61">
        <f t="shared" si="15"/>
        <v>101.76363882920818</v>
      </c>
      <c r="AM61">
        <f t="shared" si="16"/>
        <v>102.16430107526881</v>
      </c>
      <c r="AN61">
        <f t="shared" si="17"/>
        <v>101.98991958754955</v>
      </c>
      <c r="AO61">
        <f t="shared" si="18"/>
        <v>102.48530049239177</v>
      </c>
      <c r="AP61">
        <f t="shared" si="19"/>
        <v>101.115425927456</v>
      </c>
      <c r="AQ61">
        <f t="shared" si="20"/>
        <v>102.01405785347389</v>
      </c>
      <c r="AR61">
        <f t="shared" si="21"/>
        <v>101.24270859751454</v>
      </c>
      <c r="AS61">
        <f t="shared" si="22"/>
        <v>101.81373605066995</v>
      </c>
      <c r="AT61">
        <f t="shared" si="23"/>
        <v>101.54595866240969</v>
      </c>
    </row>
    <row r="62" spans="1:46" ht="15">
      <c r="A62" s="2">
        <v>41333</v>
      </c>
      <c r="B62">
        <f>_xlfn.IFERROR(_XLL.FUNDPRICED(B$3,$A62),B61)</f>
        <v>125.75</v>
      </c>
      <c r="C62">
        <f>_xlfn.IFERROR(_XLL.FUNDPRICED(C$3,$A62),C61)</f>
        <v>1396.91</v>
      </c>
      <c r="D62">
        <f>_xlfn.IFERROR(_XLL.FUNDPRICED(D$3,$A62),D61)</f>
        <v>1626.27</v>
      </c>
      <c r="E62">
        <f>_xlfn.IFERROR(_XLL.FUNDPRICED(E$3,$A62),E61)</f>
        <v>16.5174</v>
      </c>
      <c r="F62">
        <f>_xlfn.IFERROR(_XLL.FUNDPRICED(F$3,$A62),F61)</f>
        <v>15.946</v>
      </c>
      <c r="G62">
        <f>_xlfn.IFERROR(_XLL.FUNDPRICED(G$3,$A62),G61)</f>
        <v>14.8171</v>
      </c>
      <c r="H62">
        <f>_xlfn.IFERROR(_XLL.FUNDPRICED(H$3,$A62),H61)</f>
        <v>24741.42</v>
      </c>
      <c r="I62">
        <f>_xlfn.IFERROR(_XLL.FUNDPRICED(I$3,$A62),I61)</f>
        <v>21830.01</v>
      </c>
      <c r="J62">
        <f>_xlfn.IFERROR(_XLL.FUNDPRICED(J$3,$A62),J61)</f>
        <v>1889.05</v>
      </c>
      <c r="K62">
        <f>_xlfn.IFERROR(_XLL.FUNDPRICED(K$3,$A62),K61)</f>
        <v>1442.24</v>
      </c>
      <c r="L62">
        <f>_xlfn.IFERROR(_XLL.FUNDPRICED(L$3,$A62),L61)</f>
        <v>1118.21</v>
      </c>
      <c r="M62">
        <f>_xlfn.IFERROR(_XLL.FUNDPRICED(M$3,$A62),M61)</f>
        <v>1202.55</v>
      </c>
      <c r="N62">
        <f>_xlfn.IFERROR(_XLL.FUNDPRICED(N$3,$A62),N61)</f>
        <v>1376.87</v>
      </c>
      <c r="O62">
        <f>_xlfn.IFERROR(_XLL.FUNDPRICED(O$3,$A62),O61)</f>
        <v>34920.81</v>
      </c>
      <c r="P62">
        <f>_xlfn.IFERROR(_XLL.FUNDPRICED(P$3,$A62),P61)</f>
        <v>1185.78</v>
      </c>
      <c r="Q62">
        <f>_xlfn.IFERROR(_XLL.FUNDPRICED(Q$3,$A62),Q61)</f>
        <v>1321.58</v>
      </c>
      <c r="R62">
        <f>_xlfn.IFERROR(_XLL.FUNDPRICED(R$3,$A62),R61)</f>
        <v>9213.07</v>
      </c>
      <c r="S62">
        <f>_xlfn.IFERROR(_XLL.FUNDPRICED(S$3,$A62),S61)</f>
        <v>122.34</v>
      </c>
      <c r="T62">
        <f>_xlfn.IFERROR(_XLL.FUNDPRICED(T$3,$A62),T61)</f>
        <v>150.68</v>
      </c>
      <c r="U62">
        <f>_xlfn.IFERROR(_XLL.FUNDPRICED(U$3,$A62),U61)</f>
        <v>119.32</v>
      </c>
      <c r="V62">
        <f>_xlfn.IFERROR(_XLL.FUNDPRICED(V$3,$A62),V61)</f>
        <v>4707.89</v>
      </c>
      <c r="W62">
        <f>_xlfn.IFERROR(_XLL.FUNDPRICED(W$3,$A62),W61)</f>
        <v>120.26</v>
      </c>
      <c r="Y62">
        <f t="shared" si="2"/>
        <v>117.28222346577132</v>
      </c>
      <c r="Z62">
        <f t="shared" si="3"/>
        <v>115.65930881451919</v>
      </c>
      <c r="AA62">
        <f t="shared" si="4"/>
        <v>114.05217757205973</v>
      </c>
      <c r="AB62">
        <f t="shared" si="5"/>
        <v>100.36823683826749</v>
      </c>
      <c r="AC62">
        <f t="shared" si="6"/>
        <v>102.89467910746323</v>
      </c>
      <c r="AD62">
        <f t="shared" si="7"/>
        <v>103.7096401649039</v>
      </c>
      <c r="AE62">
        <f t="shared" si="8"/>
        <v>99.01891256739619</v>
      </c>
      <c r="AF62">
        <f t="shared" si="9"/>
        <v>102.04458359939088</v>
      </c>
      <c r="AG62">
        <f t="shared" si="10"/>
        <v>101.72535419841566</v>
      </c>
      <c r="AH62">
        <f t="shared" si="11"/>
        <v>104.51468904445123</v>
      </c>
      <c r="AI62">
        <f t="shared" si="12"/>
        <v>101.83227240025867</v>
      </c>
      <c r="AJ62">
        <f t="shared" si="13"/>
        <v>100.79289911071241</v>
      </c>
      <c r="AK62">
        <f t="shared" si="14"/>
        <v>101.62602226093114</v>
      </c>
      <c r="AL62">
        <f t="shared" si="15"/>
        <v>101.40229264917217</v>
      </c>
      <c r="AM62">
        <f t="shared" si="16"/>
        <v>102.00258064516127</v>
      </c>
      <c r="AN62">
        <f t="shared" si="17"/>
        <v>101.69520218537185</v>
      </c>
      <c r="AO62">
        <f t="shared" si="18"/>
        <v>102.40271649123582</v>
      </c>
      <c r="AP62">
        <f t="shared" si="19"/>
        <v>101.0823762703462</v>
      </c>
      <c r="AQ62">
        <f t="shared" si="20"/>
        <v>101.83833468504999</v>
      </c>
      <c r="AR62">
        <f t="shared" si="21"/>
        <v>100.87074139825846</v>
      </c>
      <c r="AS62">
        <f t="shared" si="22"/>
        <v>101.42380111163769</v>
      </c>
      <c r="AT62">
        <f t="shared" si="23"/>
        <v>101.0418417072761</v>
      </c>
    </row>
    <row r="63" spans="1:46" ht="15">
      <c r="A63" s="2">
        <v>41334</v>
      </c>
      <c r="B63">
        <f>_xlfn.IFERROR(_XLL.FUNDPRICED(B$3,$A63),B62)</f>
        <v>126.94</v>
      </c>
      <c r="C63">
        <f>_xlfn.IFERROR(_XLL.FUNDPRICED(C$3,$A63),C62)</f>
        <v>1409.34</v>
      </c>
      <c r="D63">
        <f>_xlfn.IFERROR(_XLL.FUNDPRICED(D$3,$A63),D62)</f>
        <v>1630.96</v>
      </c>
      <c r="E63">
        <f>_xlfn.IFERROR(_XLL.FUNDPRICED(E$3,$A63),E62)</f>
        <v>16.3475</v>
      </c>
      <c r="F63">
        <f>_xlfn.IFERROR(_XLL.FUNDPRICED(F$3,$A63),F62)</f>
        <v>15.9069</v>
      </c>
      <c r="G63">
        <f>_xlfn.IFERROR(_XLL.FUNDPRICED(G$3,$A63),G62)</f>
        <v>14.8513</v>
      </c>
      <c r="H63">
        <f>_xlfn.IFERROR(_XLL.FUNDPRICED(H$3,$A63),H62)</f>
        <v>24338.68</v>
      </c>
      <c r="I63">
        <f>_xlfn.IFERROR(_XLL.FUNDPRICED(I$3,$A63),I62)</f>
        <v>21524.01</v>
      </c>
      <c r="J63">
        <f>_xlfn.IFERROR(_XLL.FUNDPRICED(J$3,$A63),J62)</f>
        <v>1864.3</v>
      </c>
      <c r="K63">
        <f>_xlfn.IFERROR(_XLL.FUNDPRICED(K$3,$A63),K62)</f>
        <v>1447</v>
      </c>
      <c r="L63">
        <f>_xlfn.IFERROR(_XLL.FUNDPRICED(L$3,$A63),L62)</f>
        <v>1120.59</v>
      </c>
      <c r="M63">
        <f>_xlfn.IFERROR(_XLL.FUNDPRICED(M$3,$A63),M62)</f>
        <v>1203.39</v>
      </c>
      <c r="N63">
        <f>_xlfn.IFERROR(_XLL.FUNDPRICED(N$3,$A63),N62)</f>
        <v>1378.52</v>
      </c>
      <c r="O63">
        <f>_xlfn.IFERROR(_XLL.FUNDPRICED(O$3,$A63),O62)</f>
        <v>34926.04</v>
      </c>
      <c r="P63">
        <f>_xlfn.IFERROR(_XLL.FUNDPRICED(P$3,$A63),P62)</f>
        <v>1187.76</v>
      </c>
      <c r="Q63">
        <f>_xlfn.IFERROR(_XLL.FUNDPRICED(Q$3,$A63),Q62)</f>
        <v>1325.19</v>
      </c>
      <c r="R63">
        <f>_xlfn.IFERROR(_XLL.FUNDPRICED(R$3,$A63),R62)</f>
        <v>9222.04</v>
      </c>
      <c r="S63">
        <f>_xlfn.IFERROR(_XLL.FUNDPRICED(S$3,$A63),S62)</f>
        <v>122.61</v>
      </c>
      <c r="T63">
        <f>_xlfn.IFERROR(_XLL.FUNDPRICED(T$3,$A63),T62)</f>
        <v>150.77</v>
      </c>
      <c r="U63">
        <f>_xlfn.IFERROR(_XLL.FUNDPRICED(U$3,$A63),U62)</f>
        <v>119.47</v>
      </c>
      <c r="V63">
        <f>_xlfn.IFERROR(_XLL.FUNDPRICED(V$3,$A63),V62)</f>
        <v>4714.52</v>
      </c>
      <c r="W63">
        <f>_xlfn.IFERROR(_XLL.FUNDPRICED(W$3,$A63),W62)</f>
        <v>120.28</v>
      </c>
      <c r="Y63">
        <f t="shared" si="2"/>
        <v>118.39209102779334</v>
      </c>
      <c r="Z63">
        <f t="shared" si="3"/>
        <v>116.68846975442544</v>
      </c>
      <c r="AA63">
        <f t="shared" si="4"/>
        <v>114.38109264324285</v>
      </c>
      <c r="AB63">
        <f t="shared" si="5"/>
        <v>99.33583685771235</v>
      </c>
      <c r="AC63">
        <f t="shared" si="6"/>
        <v>102.64237872159205</v>
      </c>
      <c r="AD63">
        <f t="shared" si="7"/>
        <v>103.9490169453562</v>
      </c>
      <c r="AE63">
        <f t="shared" si="8"/>
        <v>97.40708604946015</v>
      </c>
      <c r="AF63">
        <f t="shared" si="9"/>
        <v>100.61418376991698</v>
      </c>
      <c r="AG63">
        <f t="shared" si="10"/>
        <v>100.39256654514507</v>
      </c>
      <c r="AH63">
        <f t="shared" si="11"/>
        <v>104.85963157818459</v>
      </c>
      <c r="AI63">
        <f t="shared" si="12"/>
        <v>102.04901237603477</v>
      </c>
      <c r="AJ63">
        <f t="shared" si="13"/>
        <v>100.86330452857698</v>
      </c>
      <c r="AK63">
        <f t="shared" si="14"/>
        <v>101.74780785923058</v>
      </c>
      <c r="AL63">
        <f t="shared" si="15"/>
        <v>101.41747941003354</v>
      </c>
      <c r="AM63">
        <f t="shared" si="16"/>
        <v>102.17290322580644</v>
      </c>
      <c r="AN63">
        <f t="shared" si="17"/>
        <v>101.97299065060984</v>
      </c>
      <c r="AO63">
        <f t="shared" si="18"/>
        <v>102.50241749936085</v>
      </c>
      <c r="AP63">
        <f t="shared" si="19"/>
        <v>101.3054614558374</v>
      </c>
      <c r="AQ63">
        <f t="shared" si="20"/>
        <v>101.89916193565826</v>
      </c>
      <c r="AR63">
        <f t="shared" si="21"/>
        <v>100.99754839800485</v>
      </c>
      <c r="AS63">
        <f t="shared" si="22"/>
        <v>101.56663363350421</v>
      </c>
      <c r="AT63">
        <f t="shared" si="23"/>
        <v>101.05864560578055</v>
      </c>
    </row>
    <row r="64" spans="1:46" ht="15">
      <c r="A64" s="2">
        <v>41335</v>
      </c>
      <c r="B64">
        <f>_xlfn.IFERROR(_XLL.FUNDPRICED(B$3,$A64),B63)</f>
        <v>126.94</v>
      </c>
      <c r="C64">
        <f>_xlfn.IFERROR(_XLL.FUNDPRICED(C$3,$A64),C63)</f>
        <v>1409.34</v>
      </c>
      <c r="D64">
        <f>_xlfn.IFERROR(_XLL.FUNDPRICED(D$3,$A64),D63)</f>
        <v>1630.96</v>
      </c>
      <c r="E64">
        <f>_xlfn.IFERROR(_XLL.FUNDPRICED(E$3,$A64),E63)</f>
        <v>16.3475</v>
      </c>
      <c r="F64">
        <f>_xlfn.IFERROR(_XLL.FUNDPRICED(F$3,$A64),F63)</f>
        <v>15.9069</v>
      </c>
      <c r="G64">
        <f>_xlfn.IFERROR(_XLL.FUNDPRICED(G$3,$A64),G63)</f>
        <v>14.8513</v>
      </c>
      <c r="H64">
        <f>_xlfn.IFERROR(_XLL.FUNDPRICED(H$3,$A64),H63)</f>
        <v>24338.68</v>
      </c>
      <c r="I64">
        <f>_xlfn.IFERROR(_XLL.FUNDPRICED(I$3,$A64),I63)</f>
        <v>21524.01</v>
      </c>
      <c r="J64">
        <f>_xlfn.IFERROR(_XLL.FUNDPRICED(J$3,$A64),J63)</f>
        <v>1864.3</v>
      </c>
      <c r="K64">
        <f>_xlfn.IFERROR(_XLL.FUNDPRICED(K$3,$A64),K63)</f>
        <v>1447</v>
      </c>
      <c r="L64">
        <f>_xlfn.IFERROR(_XLL.FUNDPRICED(L$3,$A64),L63)</f>
        <v>1120.59</v>
      </c>
      <c r="M64">
        <f>_xlfn.IFERROR(_XLL.FUNDPRICED(M$3,$A64),M63)</f>
        <v>1203.39</v>
      </c>
      <c r="N64">
        <f>_xlfn.IFERROR(_XLL.FUNDPRICED(N$3,$A64),N63)</f>
        <v>1378.52</v>
      </c>
      <c r="O64">
        <f>_xlfn.IFERROR(_XLL.FUNDPRICED(O$3,$A64),O63)</f>
        <v>34926.04</v>
      </c>
      <c r="P64">
        <f>_xlfn.IFERROR(_XLL.FUNDPRICED(P$3,$A64),P63)</f>
        <v>1187.76</v>
      </c>
      <c r="Q64">
        <f>_xlfn.IFERROR(_XLL.FUNDPRICED(Q$3,$A64),Q63)</f>
        <v>1325.19</v>
      </c>
      <c r="R64">
        <f>_xlfn.IFERROR(_XLL.FUNDPRICED(R$3,$A64),R63)</f>
        <v>9222.04</v>
      </c>
      <c r="S64">
        <f>_xlfn.IFERROR(_XLL.FUNDPRICED(S$3,$A64),S63)</f>
        <v>122.61</v>
      </c>
      <c r="T64">
        <f>_xlfn.IFERROR(_XLL.FUNDPRICED(T$3,$A64),T63)</f>
        <v>150.77</v>
      </c>
      <c r="U64">
        <f>_xlfn.IFERROR(_XLL.FUNDPRICED(U$3,$A64),U63)</f>
        <v>119.47</v>
      </c>
      <c r="V64">
        <f>_xlfn.IFERROR(_XLL.FUNDPRICED(V$3,$A64),V63)</f>
        <v>4714.52</v>
      </c>
      <c r="W64">
        <f>_xlfn.IFERROR(_XLL.FUNDPRICED(W$3,$A64),W63)</f>
        <v>120.27</v>
      </c>
      <c r="Y64">
        <f t="shared" si="2"/>
        <v>118.39209102779334</v>
      </c>
      <c r="Z64">
        <f t="shared" si="3"/>
        <v>116.68846975442544</v>
      </c>
      <c r="AA64">
        <f t="shared" si="4"/>
        <v>114.38109264324285</v>
      </c>
      <c r="AB64">
        <f t="shared" si="5"/>
        <v>99.33583685771235</v>
      </c>
      <c r="AC64">
        <f t="shared" si="6"/>
        <v>102.64237872159205</v>
      </c>
      <c r="AD64">
        <f t="shared" si="7"/>
        <v>103.9490169453562</v>
      </c>
      <c r="AE64">
        <f t="shared" si="8"/>
        <v>97.40708604946015</v>
      </c>
      <c r="AF64">
        <f t="shared" si="9"/>
        <v>100.61418376991698</v>
      </c>
      <c r="AG64">
        <f t="shared" si="10"/>
        <v>100.39256654514507</v>
      </c>
      <c r="AH64">
        <f t="shared" si="11"/>
        <v>104.85963157818459</v>
      </c>
      <c r="AI64">
        <f t="shared" si="12"/>
        <v>102.04901237603477</v>
      </c>
      <c r="AJ64">
        <f t="shared" si="13"/>
        <v>100.86330452857698</v>
      </c>
      <c r="AK64">
        <f t="shared" si="14"/>
        <v>101.74780785923058</v>
      </c>
      <c r="AL64">
        <f t="shared" si="15"/>
        <v>101.41747941003354</v>
      </c>
      <c r="AM64">
        <f t="shared" si="16"/>
        <v>102.17290322580644</v>
      </c>
      <c r="AN64">
        <f t="shared" si="17"/>
        <v>101.97299065060984</v>
      </c>
      <c r="AO64">
        <f t="shared" si="18"/>
        <v>102.50241749936085</v>
      </c>
      <c r="AP64">
        <f t="shared" si="19"/>
        <v>101.3054614558374</v>
      </c>
      <c r="AQ64">
        <f t="shared" si="20"/>
        <v>101.89916193565826</v>
      </c>
      <c r="AR64">
        <f t="shared" si="21"/>
        <v>100.99754839800485</v>
      </c>
      <c r="AS64">
        <f t="shared" si="22"/>
        <v>101.56663363350421</v>
      </c>
      <c r="AT64">
        <f t="shared" si="23"/>
        <v>101.05024365652832</v>
      </c>
    </row>
    <row r="65" spans="1:46" ht="15">
      <c r="A65" s="2">
        <v>41336</v>
      </c>
      <c r="B65">
        <f>_xlfn.IFERROR(_XLL.FUNDPRICED(B$3,$A65),B64)</f>
        <v>126.94</v>
      </c>
      <c r="C65">
        <f>_xlfn.IFERROR(_XLL.FUNDPRICED(C$3,$A65),C64)</f>
        <v>1409.34</v>
      </c>
      <c r="D65">
        <f>_xlfn.IFERROR(_XLL.FUNDPRICED(D$3,$A65),D64)</f>
        <v>1630.96</v>
      </c>
      <c r="E65">
        <f>_xlfn.IFERROR(_XLL.FUNDPRICED(E$3,$A65),E64)</f>
        <v>16.3475</v>
      </c>
      <c r="F65">
        <f>_xlfn.IFERROR(_XLL.FUNDPRICED(F$3,$A65),F64)</f>
        <v>15.9069</v>
      </c>
      <c r="G65">
        <f>_xlfn.IFERROR(_XLL.FUNDPRICED(G$3,$A65),G64)</f>
        <v>14.8513</v>
      </c>
      <c r="H65">
        <f>_xlfn.IFERROR(_XLL.FUNDPRICED(H$3,$A65),H64)</f>
        <v>24338.68</v>
      </c>
      <c r="I65">
        <f>_xlfn.IFERROR(_XLL.FUNDPRICED(I$3,$A65),I64)</f>
        <v>21524.01</v>
      </c>
      <c r="J65">
        <f>_xlfn.IFERROR(_XLL.FUNDPRICED(J$3,$A65),J64)</f>
        <v>1864.3</v>
      </c>
      <c r="K65">
        <f>_xlfn.IFERROR(_XLL.FUNDPRICED(K$3,$A65),K64)</f>
        <v>1447</v>
      </c>
      <c r="L65">
        <f>_xlfn.IFERROR(_XLL.FUNDPRICED(L$3,$A65),L64)</f>
        <v>1120.59</v>
      </c>
      <c r="M65">
        <f>_xlfn.IFERROR(_XLL.FUNDPRICED(M$3,$A65),M64)</f>
        <v>1203.39</v>
      </c>
      <c r="N65">
        <f>_xlfn.IFERROR(_XLL.FUNDPRICED(N$3,$A65),N64)</f>
        <v>1378.52</v>
      </c>
      <c r="O65">
        <f>_xlfn.IFERROR(_XLL.FUNDPRICED(O$3,$A65),O64)</f>
        <v>34926.04</v>
      </c>
      <c r="P65">
        <f>_xlfn.IFERROR(_XLL.FUNDPRICED(P$3,$A65),P64)</f>
        <v>1187.76</v>
      </c>
      <c r="Q65">
        <f>_xlfn.IFERROR(_XLL.FUNDPRICED(Q$3,$A65),Q64)</f>
        <v>1325.19</v>
      </c>
      <c r="R65">
        <f>_xlfn.IFERROR(_XLL.FUNDPRICED(R$3,$A65),R64)</f>
        <v>9222.04</v>
      </c>
      <c r="S65">
        <f>_xlfn.IFERROR(_XLL.FUNDPRICED(S$3,$A65),S64)</f>
        <v>122.61</v>
      </c>
      <c r="T65">
        <f>_xlfn.IFERROR(_XLL.FUNDPRICED(T$3,$A65),T64)</f>
        <v>150.77</v>
      </c>
      <c r="U65">
        <f>_xlfn.IFERROR(_XLL.FUNDPRICED(U$3,$A65),U64)</f>
        <v>119.47</v>
      </c>
      <c r="V65">
        <f>_xlfn.IFERROR(_XLL.FUNDPRICED(V$3,$A65),V64)</f>
        <v>4714.52</v>
      </c>
      <c r="W65">
        <f>_xlfn.IFERROR(_XLL.FUNDPRICED(W$3,$A65),W64)</f>
        <v>120.27</v>
      </c>
      <c r="Y65">
        <f t="shared" si="2"/>
        <v>118.39209102779334</v>
      </c>
      <c r="Z65">
        <f t="shared" si="3"/>
        <v>116.68846975442544</v>
      </c>
      <c r="AA65">
        <f t="shared" si="4"/>
        <v>114.38109264324285</v>
      </c>
      <c r="AB65">
        <f t="shared" si="5"/>
        <v>99.33583685771235</v>
      </c>
      <c r="AC65">
        <f t="shared" si="6"/>
        <v>102.64237872159205</v>
      </c>
      <c r="AD65">
        <f t="shared" si="7"/>
        <v>103.9490169453562</v>
      </c>
      <c r="AE65">
        <f t="shared" si="8"/>
        <v>97.40708604946015</v>
      </c>
      <c r="AF65">
        <f t="shared" si="9"/>
        <v>100.61418376991698</v>
      </c>
      <c r="AG65">
        <f t="shared" si="10"/>
        <v>100.39256654514507</v>
      </c>
      <c r="AH65">
        <f t="shared" si="11"/>
        <v>104.85963157818459</v>
      </c>
      <c r="AI65">
        <f t="shared" si="12"/>
        <v>102.04901237603477</v>
      </c>
      <c r="AJ65">
        <f t="shared" si="13"/>
        <v>100.86330452857698</v>
      </c>
      <c r="AK65">
        <f t="shared" si="14"/>
        <v>101.74780785923058</v>
      </c>
      <c r="AL65">
        <f t="shared" si="15"/>
        <v>101.41747941003354</v>
      </c>
      <c r="AM65">
        <f t="shared" si="16"/>
        <v>102.17290322580644</v>
      </c>
      <c r="AN65">
        <f t="shared" si="17"/>
        <v>101.97299065060984</v>
      </c>
      <c r="AO65">
        <f t="shared" si="18"/>
        <v>102.50241749936085</v>
      </c>
      <c r="AP65">
        <f t="shared" si="19"/>
        <v>101.3054614558374</v>
      </c>
      <c r="AQ65">
        <f t="shared" si="20"/>
        <v>101.89916193565826</v>
      </c>
      <c r="AR65">
        <f t="shared" si="21"/>
        <v>100.99754839800485</v>
      </c>
      <c r="AS65">
        <f t="shared" si="22"/>
        <v>101.56663363350421</v>
      </c>
      <c r="AT65">
        <f t="shared" si="23"/>
        <v>101.05024365652832</v>
      </c>
    </row>
    <row r="66" spans="1:46" ht="15">
      <c r="A66" s="2">
        <v>41337</v>
      </c>
      <c r="B66">
        <f>_xlfn.IFERROR(_XLL.FUNDPRICED(B$3,$A66),B65)</f>
        <v>127.04</v>
      </c>
      <c r="C66">
        <f>_xlfn.IFERROR(_XLL.FUNDPRICED(C$3,$A66),C65)</f>
        <v>1409.48</v>
      </c>
      <c r="D66">
        <f>_xlfn.IFERROR(_XLL.FUNDPRICED(D$3,$A66),D65)</f>
        <v>1624.64</v>
      </c>
      <c r="E66">
        <f>_xlfn.IFERROR(_XLL.FUNDPRICED(E$3,$A66),E65)</f>
        <v>16.3746</v>
      </c>
      <c r="F66">
        <f>_xlfn.IFERROR(_XLL.FUNDPRICED(F$3,$A66),F65)</f>
        <v>15.9441</v>
      </c>
      <c r="G66">
        <f>_xlfn.IFERROR(_XLL.FUNDPRICED(G$3,$A66),G65)</f>
        <v>14.9192</v>
      </c>
      <c r="H66">
        <f>_xlfn.IFERROR(_XLL.FUNDPRICED(H$3,$A66),H65)</f>
        <v>24385.59</v>
      </c>
      <c r="I66">
        <f>_xlfn.IFERROR(_XLL.FUNDPRICED(I$3,$A66),I65)</f>
        <v>21612.27</v>
      </c>
      <c r="J66">
        <f>_xlfn.IFERROR(_XLL.FUNDPRICED(J$3,$A66),J65)</f>
        <v>1870.64</v>
      </c>
      <c r="K66">
        <f>_xlfn.IFERROR(_XLL.FUNDPRICED(K$3,$A66),K65)</f>
        <v>1445.93</v>
      </c>
      <c r="L66">
        <f>_xlfn.IFERROR(_XLL.FUNDPRICED(L$3,$A66),L65)</f>
        <v>1119.12</v>
      </c>
      <c r="M66">
        <f>_xlfn.IFERROR(_XLL.FUNDPRICED(M$3,$A66),M65)</f>
        <v>1203.51</v>
      </c>
      <c r="N66">
        <f>_xlfn.IFERROR(_XLL.FUNDPRICED(N$3,$A66),N65)</f>
        <v>1377.16</v>
      </c>
      <c r="O66">
        <f>_xlfn.IFERROR(_XLL.FUNDPRICED(O$3,$A66),O65)</f>
        <v>34823.51</v>
      </c>
      <c r="P66">
        <f>_xlfn.IFERROR(_XLL.FUNDPRICED(P$3,$A66),P65)</f>
        <v>1185.71</v>
      </c>
      <c r="Q66">
        <f>_xlfn.IFERROR(_XLL.FUNDPRICED(Q$3,$A66),Q65)</f>
        <v>1322.16</v>
      </c>
      <c r="R66">
        <f>_xlfn.IFERROR(_XLL.FUNDPRICED(R$3,$A66),R65)</f>
        <v>9201.49</v>
      </c>
      <c r="S66">
        <f>_xlfn.IFERROR(_XLL.FUNDPRICED(S$3,$A66),S65)</f>
        <v>122.51</v>
      </c>
      <c r="T66">
        <f>_xlfn.IFERROR(_XLL.FUNDPRICED(T$3,$A66),T65)</f>
        <v>150.57</v>
      </c>
      <c r="U66">
        <f>_xlfn.IFERROR(_XLL.FUNDPRICED(U$3,$A66),U65)</f>
        <v>119.31</v>
      </c>
      <c r="V66">
        <f>_xlfn.IFERROR(_XLL.FUNDPRICED(V$3,$A66),V65)</f>
        <v>4703.19</v>
      </c>
      <c r="W66">
        <f>_xlfn.IFERROR(_XLL.FUNDPRICED(W$3,$A66),W65)</f>
        <v>119.93</v>
      </c>
      <c r="Y66">
        <f t="shared" si="2"/>
        <v>118.48535720947586</v>
      </c>
      <c r="Z66">
        <f t="shared" si="3"/>
        <v>116.70006126943645</v>
      </c>
      <c r="AA66">
        <f t="shared" si="4"/>
        <v>113.93786380531593</v>
      </c>
      <c r="AB66">
        <f t="shared" si="5"/>
        <v>99.50051042730063</v>
      </c>
      <c r="AC66">
        <f t="shared" si="6"/>
        <v>102.88241898641067</v>
      </c>
      <c r="AD66">
        <f t="shared" si="7"/>
        <v>104.42427084572788</v>
      </c>
      <c r="AE66">
        <f t="shared" si="8"/>
        <v>97.59482697898386</v>
      </c>
      <c r="AF66">
        <f t="shared" si="9"/>
        <v>101.02675595602602</v>
      </c>
      <c r="AG66">
        <f t="shared" si="10"/>
        <v>100.73397558440712</v>
      </c>
      <c r="AH66">
        <f t="shared" si="11"/>
        <v>104.78209197501344</v>
      </c>
      <c r="AI66">
        <f t="shared" si="12"/>
        <v>101.91514356746717</v>
      </c>
      <c r="AJ66">
        <f t="shared" si="13"/>
        <v>100.87336244541476</v>
      </c>
      <c r="AK66">
        <f t="shared" si="14"/>
        <v>101.64742700245046</v>
      </c>
      <c r="AL66">
        <f t="shared" si="15"/>
        <v>101.11975501402671</v>
      </c>
      <c r="AM66">
        <f t="shared" si="16"/>
        <v>101.99655913978494</v>
      </c>
      <c r="AN66">
        <f t="shared" si="17"/>
        <v>101.73983301912203</v>
      </c>
      <c r="AO66">
        <f t="shared" si="18"/>
        <v>102.2740054907801</v>
      </c>
      <c r="AP66">
        <f t="shared" si="19"/>
        <v>101.2228373130629</v>
      </c>
      <c r="AQ66">
        <f t="shared" si="20"/>
        <v>101.76399026763985</v>
      </c>
      <c r="AR66">
        <f t="shared" si="21"/>
        <v>100.86228759827537</v>
      </c>
      <c r="AS66">
        <f t="shared" si="22"/>
        <v>101.32254728769007</v>
      </c>
      <c r="AT66">
        <f t="shared" si="23"/>
        <v>100.76457738195262</v>
      </c>
    </row>
    <row r="67" spans="1:46" ht="15">
      <c r="A67" s="2">
        <v>41338</v>
      </c>
      <c r="B67">
        <f>_xlfn.IFERROR(_XLL.FUNDPRICED(B$3,$A67),B66)</f>
        <v>127.05</v>
      </c>
      <c r="C67">
        <f>_xlfn.IFERROR(_XLL.FUNDPRICED(C$3,$A67),C66)</f>
        <v>1411.42</v>
      </c>
      <c r="D67">
        <f>_xlfn.IFERROR(_XLL.FUNDPRICED(D$3,$A67),D66)</f>
        <v>1628.14</v>
      </c>
      <c r="E67">
        <f>_xlfn.IFERROR(_XLL.FUNDPRICED(E$3,$A67),E66)</f>
        <v>16.6906</v>
      </c>
      <c r="F67">
        <f>_xlfn.IFERROR(_XLL.FUNDPRICED(F$3,$A67),F66)</f>
        <v>16.1181</v>
      </c>
      <c r="G67">
        <f>_xlfn.IFERROR(_XLL.FUNDPRICED(G$3,$A67),G66)</f>
        <v>15.0618</v>
      </c>
      <c r="H67">
        <f>_xlfn.IFERROR(_XLL.FUNDPRICED(H$3,$A67),H66)</f>
        <v>24630.47</v>
      </c>
      <c r="I67">
        <f>_xlfn.IFERROR(_XLL.FUNDPRICED(I$3,$A67),I66)</f>
        <v>21807.04</v>
      </c>
      <c r="J67">
        <f>_xlfn.IFERROR(_XLL.FUNDPRICED(J$3,$A67),J66)</f>
        <v>1884.68</v>
      </c>
      <c r="K67">
        <f>_xlfn.IFERROR(_XLL.FUNDPRICED(K$3,$A67),K66)</f>
        <v>1448.79</v>
      </c>
      <c r="L67">
        <f>_xlfn.IFERROR(_XLL.FUNDPRICED(L$3,$A67),L66)</f>
        <v>1121.59</v>
      </c>
      <c r="M67">
        <f>_xlfn.IFERROR(_XLL.FUNDPRICED(M$3,$A67),M66)</f>
        <v>1203.77</v>
      </c>
      <c r="N67">
        <f>_xlfn.IFERROR(_XLL.FUNDPRICED(N$3,$A67),N66)</f>
        <v>1379.9</v>
      </c>
      <c r="O67">
        <f>_xlfn.IFERROR(_XLL.FUNDPRICED(O$3,$A67),O66)</f>
        <v>35101.18</v>
      </c>
      <c r="P67">
        <f>_xlfn.IFERROR(_XLL.FUNDPRICED(P$3,$A67),P66)</f>
        <v>1190.36</v>
      </c>
      <c r="Q67">
        <f>_xlfn.IFERROR(_XLL.FUNDPRICED(Q$3,$A67),Q66)</f>
        <v>1329.29</v>
      </c>
      <c r="R67">
        <f>_xlfn.IFERROR(_XLL.FUNDPRICED(R$3,$A67),R66)</f>
        <v>9242.79</v>
      </c>
      <c r="S67">
        <f>_xlfn.IFERROR(_XLL.FUNDPRICED(S$3,$A67),S66)</f>
        <v>122.85</v>
      </c>
      <c r="T67">
        <f>_xlfn.IFERROR(_XLL.FUNDPRICED(T$3,$A67),T66)</f>
        <v>150.99</v>
      </c>
      <c r="U67">
        <f>_xlfn.IFERROR(_XLL.FUNDPRICED(U$3,$A67),U66)</f>
        <v>119.89</v>
      </c>
      <c r="V67">
        <f>_xlfn.IFERROR(_XLL.FUNDPRICED(V$3,$A67),V66)</f>
        <v>4740.34</v>
      </c>
      <c r="W67">
        <f>_xlfn.IFERROR(_XLL.FUNDPRICED(W$3,$A67),W66)</f>
        <v>119.93</v>
      </c>
      <c r="Y67">
        <f t="shared" si="2"/>
        <v>118.49468382764411</v>
      </c>
      <c r="Z67">
        <f t="shared" si="3"/>
        <v>116.86068654887477</v>
      </c>
      <c r="AA67">
        <f t="shared" si="4"/>
        <v>114.18332281366153</v>
      </c>
      <c r="AB67">
        <f t="shared" si="5"/>
        <v>101.42068931991645</v>
      </c>
      <c r="AC67">
        <f t="shared" si="6"/>
        <v>104.00518796701385</v>
      </c>
      <c r="AD67">
        <f t="shared" si="7"/>
        <v>105.42237402971902</v>
      </c>
      <c r="AE67">
        <f t="shared" si="8"/>
        <v>98.5748738521829</v>
      </c>
      <c r="AF67">
        <f t="shared" si="9"/>
        <v>101.93721012199542</v>
      </c>
      <c r="AG67">
        <f t="shared" si="10"/>
        <v>101.49002967135333</v>
      </c>
      <c r="AH67">
        <f t="shared" si="11"/>
        <v>104.98934736292885</v>
      </c>
      <c r="AI67">
        <f t="shared" si="12"/>
        <v>102.14007959274743</v>
      </c>
      <c r="AJ67">
        <f t="shared" si="13"/>
        <v>100.89515459856331</v>
      </c>
      <c r="AK67">
        <f t="shared" si="14"/>
        <v>101.84966490508103</v>
      </c>
      <c r="AL67">
        <f t="shared" si="15"/>
        <v>101.9260471532954</v>
      </c>
      <c r="AM67">
        <f t="shared" si="16"/>
        <v>102.39655913978493</v>
      </c>
      <c r="AN67">
        <f t="shared" si="17"/>
        <v>102.28848447539534</v>
      </c>
      <c r="AO67">
        <f t="shared" si="18"/>
        <v>102.73305249585964</v>
      </c>
      <c r="AP67">
        <f t="shared" si="19"/>
        <v>101.50375939849624</v>
      </c>
      <c r="AQ67">
        <f t="shared" si="20"/>
        <v>102.04785077047848</v>
      </c>
      <c r="AR67">
        <f t="shared" si="21"/>
        <v>101.35260799729473</v>
      </c>
      <c r="AS67">
        <f t="shared" si="22"/>
        <v>102.12288336421211</v>
      </c>
      <c r="AT67">
        <f t="shared" si="23"/>
        <v>100.76457738195262</v>
      </c>
    </row>
    <row r="68" spans="1:46" ht="15">
      <c r="A68" s="2">
        <v>41339</v>
      </c>
      <c r="B68">
        <f>_xlfn.IFERROR(_XLL.FUNDPRICED(B$3,$A68),B67)</f>
        <v>128.04</v>
      </c>
      <c r="C68">
        <f>_xlfn.IFERROR(_XLL.FUNDPRICED(C$3,$A68),C67)</f>
        <v>1423.94</v>
      </c>
      <c r="D68">
        <f>_xlfn.IFERROR(_XLL.FUNDPRICED(D$3,$A68),D67)</f>
        <v>1646.01</v>
      </c>
      <c r="E68">
        <f>_xlfn.IFERROR(_XLL.FUNDPRICED(E$3,$A68),E67)</f>
        <v>16.6225</v>
      </c>
      <c r="F68">
        <f>_xlfn.IFERROR(_XLL.FUNDPRICED(F$3,$A68),F67)</f>
        <v>16.1441</v>
      </c>
      <c r="G68">
        <f>_xlfn.IFERROR(_XLL.FUNDPRICED(G$3,$A68),G67)</f>
        <v>15.0808</v>
      </c>
      <c r="H68">
        <f>_xlfn.IFERROR(_XLL.FUNDPRICED(H$3,$A68),H67)</f>
        <v>24811.8</v>
      </c>
      <c r="I68">
        <f>_xlfn.IFERROR(_XLL.FUNDPRICED(I$3,$A68),I67)</f>
        <v>21966.86</v>
      </c>
      <c r="J68">
        <f>_xlfn.IFERROR(_XLL.FUNDPRICED(J$3,$A68),J67)</f>
        <v>1899.73</v>
      </c>
      <c r="K68">
        <f>_xlfn.IFERROR(_XLL.FUNDPRICED(K$3,$A68),K67)</f>
        <v>1451.73</v>
      </c>
      <c r="L68">
        <f>_xlfn.IFERROR(_XLL.FUNDPRICED(L$3,$A68),L67)</f>
        <v>1121.32</v>
      </c>
      <c r="M68">
        <f>_xlfn.IFERROR(_XLL.FUNDPRICED(M$3,$A68),M67)</f>
        <v>1204.01</v>
      </c>
      <c r="N68">
        <f>_xlfn.IFERROR(_XLL.FUNDPRICED(N$3,$A68),N67)</f>
        <v>1378.81</v>
      </c>
      <c r="O68">
        <f>_xlfn.IFERROR(_XLL.FUNDPRICED(O$3,$A68),O67)</f>
        <v>35059.69</v>
      </c>
      <c r="P68">
        <f>_xlfn.IFERROR(_XLL.FUNDPRICED(P$3,$A68),P67)</f>
        <v>1190.07</v>
      </c>
      <c r="Q68">
        <f>_xlfn.IFERROR(_XLL.FUNDPRICED(Q$3,$A68),Q67)</f>
        <v>1327.51</v>
      </c>
      <c r="R68">
        <f>_xlfn.IFERROR(_XLL.FUNDPRICED(R$3,$A68),R67)</f>
        <v>9233.09</v>
      </c>
      <c r="S68">
        <f>_xlfn.IFERROR(_XLL.FUNDPRICED(S$3,$A68),S67)</f>
        <v>122.81</v>
      </c>
      <c r="T68">
        <f>_xlfn.IFERROR(_XLL.FUNDPRICED(T$3,$A68),T67)</f>
        <v>150.99</v>
      </c>
      <c r="U68">
        <f>_xlfn.IFERROR(_XLL.FUNDPRICED(U$3,$A68),U67)</f>
        <v>119.82</v>
      </c>
      <c r="V68">
        <f>_xlfn.IFERROR(_XLL.FUNDPRICED(V$3,$A68),V67)</f>
        <v>4733.78</v>
      </c>
      <c r="W68">
        <f>_xlfn.IFERROR(_XLL.FUNDPRICED(W$3,$A68),W67)</f>
        <v>120.78</v>
      </c>
      <c r="Y68">
        <f t="shared" si="2"/>
        <v>119.41801902630107</v>
      </c>
      <c r="Z68">
        <f t="shared" si="3"/>
        <v>117.89729917700241</v>
      </c>
      <c r="AA68">
        <f t="shared" si="4"/>
        <v>115.43656637912895</v>
      </c>
      <c r="AB68">
        <f t="shared" si="5"/>
        <v>101.00687861552677</v>
      </c>
      <c r="AC68">
        <f t="shared" si="6"/>
        <v>104.17295804457528</v>
      </c>
      <c r="AD68">
        <f t="shared" si="7"/>
        <v>105.55536112997031</v>
      </c>
      <c r="AE68">
        <f t="shared" si="8"/>
        <v>99.3005839939551</v>
      </c>
      <c r="AF68">
        <f t="shared" si="9"/>
        <v>102.68429018979451</v>
      </c>
      <c r="AG68">
        <f t="shared" si="10"/>
        <v>102.30047226455422</v>
      </c>
      <c r="AH68">
        <f t="shared" si="11"/>
        <v>105.20240010435239</v>
      </c>
      <c r="AI68">
        <f t="shared" si="12"/>
        <v>102.11549144423502</v>
      </c>
      <c r="AJ68">
        <f t="shared" si="13"/>
        <v>100.91527043223888</v>
      </c>
      <c r="AK68">
        <f t="shared" si="14"/>
        <v>101.76921260074988</v>
      </c>
      <c r="AL68">
        <f t="shared" si="15"/>
        <v>101.80556938883306</v>
      </c>
      <c r="AM68">
        <f t="shared" si="16"/>
        <v>102.37161290322578</v>
      </c>
      <c r="AN68">
        <f t="shared" si="17"/>
        <v>102.1515139856104</v>
      </c>
      <c r="AO68">
        <f t="shared" si="18"/>
        <v>102.62523758183369</v>
      </c>
      <c r="AP68">
        <f t="shared" si="19"/>
        <v>101.47070974138644</v>
      </c>
      <c r="AQ68">
        <f t="shared" si="20"/>
        <v>102.04785077047848</v>
      </c>
      <c r="AR68">
        <f t="shared" si="21"/>
        <v>101.29343139741307</v>
      </c>
      <c r="AS68">
        <f t="shared" si="22"/>
        <v>101.9815588780214</v>
      </c>
      <c r="AT68">
        <f t="shared" si="23"/>
        <v>101.47874306839186</v>
      </c>
    </row>
    <row r="69" spans="1:46" ht="15">
      <c r="A69" s="2">
        <v>41340</v>
      </c>
      <c r="B69">
        <f>_xlfn.IFERROR(_XLL.FUNDPRICED(B$3,$A69),B68)</f>
        <v>128.2</v>
      </c>
      <c r="C69">
        <f>_xlfn.IFERROR(_XLL.FUNDPRICED(C$3,$A69),C68)</f>
        <v>1425.42</v>
      </c>
      <c r="D69">
        <f>_xlfn.IFERROR(_XLL.FUNDPRICED(D$3,$A69),D68)</f>
        <v>1649.37</v>
      </c>
      <c r="E69">
        <f>_xlfn.IFERROR(_XLL.FUNDPRICED(E$3,$A69),E68)</f>
        <v>16.7262</v>
      </c>
      <c r="F69">
        <f>_xlfn.IFERROR(_XLL.FUNDPRICED(F$3,$A69),F68)</f>
        <v>16.1765</v>
      </c>
      <c r="G69">
        <f>_xlfn.IFERROR(_XLL.FUNDPRICED(G$3,$A69),G68)</f>
        <v>15.1091</v>
      </c>
      <c r="H69">
        <f>_xlfn.IFERROR(_XLL.FUNDPRICED(H$3,$A69),H68)</f>
        <v>24974.36</v>
      </c>
      <c r="I69">
        <f>_xlfn.IFERROR(_XLL.FUNDPRICED(I$3,$A69),I68)</f>
        <v>22013.85</v>
      </c>
      <c r="J69">
        <f>_xlfn.IFERROR(_XLL.FUNDPRICED(J$3,$A69),J68)</f>
        <v>1908.78</v>
      </c>
      <c r="K69">
        <f>_xlfn.IFERROR(_XLL.FUNDPRICED(K$3,$A69),K68)</f>
        <v>1451.86</v>
      </c>
      <c r="L69">
        <f>_xlfn.IFERROR(_XLL.FUNDPRICED(L$3,$A69),L68)</f>
        <v>1121.17</v>
      </c>
      <c r="M69">
        <f>_xlfn.IFERROR(_XLL.FUNDPRICED(M$3,$A69),M68)</f>
        <v>1204.19</v>
      </c>
      <c r="N69">
        <f>_xlfn.IFERROR(_XLL.FUNDPRICED(N$3,$A69),N68)</f>
        <v>1378.97</v>
      </c>
      <c r="O69">
        <f>_xlfn.IFERROR(_XLL.FUNDPRICED(O$3,$A69),O68)</f>
        <v>35052.72</v>
      </c>
      <c r="P69">
        <f>_xlfn.IFERROR(_XLL.FUNDPRICED(P$3,$A69),P68)</f>
        <v>1189.93</v>
      </c>
      <c r="Q69">
        <f>_xlfn.IFERROR(_XLL.FUNDPRICED(Q$3,$A69),Q68)</f>
        <v>1327.28</v>
      </c>
      <c r="R69">
        <f>_xlfn.IFERROR(_XLL.FUNDPRICED(R$3,$A69),R68)</f>
        <v>9229.22</v>
      </c>
      <c r="S69">
        <f>_xlfn.IFERROR(_XLL.FUNDPRICED(S$3,$A69),S68)</f>
        <v>122.84</v>
      </c>
      <c r="T69">
        <f>_xlfn.IFERROR(_XLL.FUNDPRICED(T$3,$A69),T68)</f>
        <v>150.92</v>
      </c>
      <c r="U69">
        <f>_xlfn.IFERROR(_XLL.FUNDPRICED(U$3,$A69),U68)</f>
        <v>119.83</v>
      </c>
      <c r="V69">
        <f>_xlfn.IFERROR(_XLL.FUNDPRICED(V$3,$A69),V68)</f>
        <v>4733.5</v>
      </c>
      <c r="W69">
        <f>_xlfn.IFERROR(_XLL.FUNDPRICED(W$3,$A69),W68)</f>
        <v>120.75</v>
      </c>
      <c r="Y69">
        <f t="shared" si="2"/>
        <v>119.5672449169931</v>
      </c>
      <c r="Z69">
        <f t="shared" si="3"/>
        <v>118.01983804997596</v>
      </c>
      <c r="AA69">
        <f t="shared" si="4"/>
        <v>115.67220702714071</v>
      </c>
      <c r="AB69">
        <f t="shared" si="5"/>
        <v>101.63701327110988</v>
      </c>
      <c r="AC69">
        <f t="shared" si="6"/>
        <v>104.38202537199794</v>
      </c>
      <c r="AD69">
        <f t="shared" si="7"/>
        <v>105.75344191613405</v>
      </c>
      <c r="AE69">
        <f t="shared" si="8"/>
        <v>99.95117375100848</v>
      </c>
      <c r="AF69">
        <f t="shared" si="9"/>
        <v>102.90394537929444</v>
      </c>
      <c r="AG69">
        <f t="shared" si="10"/>
        <v>102.7878148205986</v>
      </c>
      <c r="AH69">
        <f t="shared" si="11"/>
        <v>105.21182080380309</v>
      </c>
      <c r="AI69">
        <f t="shared" si="12"/>
        <v>102.10183136172813</v>
      </c>
      <c r="AJ69">
        <f t="shared" si="13"/>
        <v>100.93035730749558</v>
      </c>
      <c r="AK69">
        <f t="shared" si="14"/>
        <v>101.78102211331226</v>
      </c>
      <c r="AL69">
        <f t="shared" si="15"/>
        <v>101.78533005361247</v>
      </c>
      <c r="AM69">
        <f t="shared" si="16"/>
        <v>102.3595698924731</v>
      </c>
      <c r="AN69">
        <f t="shared" si="17"/>
        <v>102.13381555153707</v>
      </c>
      <c r="AO69">
        <f t="shared" si="18"/>
        <v>102.5822227656192</v>
      </c>
      <c r="AP69">
        <f t="shared" si="19"/>
        <v>101.4954969842188</v>
      </c>
      <c r="AQ69">
        <f t="shared" si="20"/>
        <v>102.00054068667203</v>
      </c>
      <c r="AR69">
        <f t="shared" si="21"/>
        <v>101.30188519739617</v>
      </c>
      <c r="AS69">
        <f t="shared" si="22"/>
        <v>101.97552673531814</v>
      </c>
      <c r="AT69">
        <f t="shared" si="23"/>
        <v>101.45353722063518</v>
      </c>
    </row>
    <row r="70" spans="1:46" ht="15">
      <c r="A70" s="2">
        <v>41341</v>
      </c>
      <c r="B70">
        <f>_xlfn.IFERROR(_XLL.FUNDPRICED(B$3,$A70),B69)</f>
        <v>128.35</v>
      </c>
      <c r="C70">
        <f>_xlfn.IFERROR(_XLL.FUNDPRICED(C$3,$A70),C69)</f>
        <v>1425.81</v>
      </c>
      <c r="D70">
        <f>_xlfn.IFERROR(_XLL.FUNDPRICED(D$3,$A70),D69)</f>
        <v>1650.51</v>
      </c>
      <c r="E70">
        <f>_xlfn.IFERROR(_XLL.FUNDPRICED(E$3,$A70),E69)</f>
        <v>16.7325</v>
      </c>
      <c r="F70">
        <f>_xlfn.IFERROR(_XLL.FUNDPRICED(F$3,$A70),F69)</f>
        <v>16.2202</v>
      </c>
      <c r="G70">
        <f>_xlfn.IFERROR(_XLL.FUNDPRICED(G$3,$A70),G69)</f>
        <v>15.1772</v>
      </c>
      <c r="H70">
        <f>_xlfn.IFERROR(_XLL.FUNDPRICED(H$3,$A70),H69)</f>
        <v>25188.54</v>
      </c>
      <c r="I70">
        <f>_xlfn.IFERROR(_XLL.FUNDPRICED(I$3,$A70),I69)</f>
        <v>22191.12</v>
      </c>
      <c r="J70">
        <f>_xlfn.IFERROR(_XLL.FUNDPRICED(J$3,$A70),J69)</f>
        <v>1930.02</v>
      </c>
      <c r="K70">
        <f>_xlfn.IFERROR(_XLL.FUNDPRICED(K$3,$A70),K69)</f>
        <v>1454.15</v>
      </c>
      <c r="L70">
        <f>_xlfn.IFERROR(_XLL.FUNDPRICED(L$3,$A70),L69)</f>
        <v>1123.46</v>
      </c>
      <c r="M70">
        <f>_xlfn.IFERROR(_XLL.FUNDPRICED(M$3,$A70),M69)</f>
        <v>1204.8</v>
      </c>
      <c r="N70">
        <f>_xlfn.IFERROR(_XLL.FUNDPRICED(N$3,$A70),N69)</f>
        <v>1380.8</v>
      </c>
      <c r="O70">
        <f>_xlfn.IFERROR(_XLL.FUNDPRICED(O$3,$A70),O69)</f>
        <v>35158.91</v>
      </c>
      <c r="P70">
        <f>_xlfn.IFERROR(_XLL.FUNDPRICED(P$3,$A70),P69)</f>
        <v>1193.44</v>
      </c>
      <c r="Q70">
        <f>_xlfn.IFERROR(_XLL.FUNDPRICED(Q$3,$A70),Q69)</f>
        <v>1331.98</v>
      </c>
      <c r="R70">
        <f>_xlfn.IFERROR(_XLL.FUNDPRICED(R$3,$A70),R69)</f>
        <v>9255.01</v>
      </c>
      <c r="S70">
        <f>_xlfn.IFERROR(_XLL.FUNDPRICED(S$3,$A70),S69)</f>
        <v>122.95</v>
      </c>
      <c r="T70">
        <f>_xlfn.IFERROR(_XLL.FUNDPRICED(T$3,$A70),T69)</f>
        <v>151.24</v>
      </c>
      <c r="U70">
        <f>_xlfn.IFERROR(_XLL.FUNDPRICED(U$3,$A70),U69)</f>
        <v>120.1</v>
      </c>
      <c r="V70">
        <f>_xlfn.IFERROR(_XLL.FUNDPRICED(V$3,$A70),V69)</f>
        <v>4747.71</v>
      </c>
      <c r="W70">
        <f>_xlfn.IFERROR(_XLL.FUNDPRICED(W$3,$A70),W69)</f>
        <v>120.75</v>
      </c>
      <c r="Y70">
        <f t="shared" si="2"/>
        <v>119.70714418951688</v>
      </c>
      <c r="Z70">
        <f t="shared" si="3"/>
        <v>118.05212869893519</v>
      </c>
      <c r="AA70">
        <f t="shared" si="4"/>
        <v>115.75215653271614</v>
      </c>
      <c r="AB70">
        <f t="shared" si="5"/>
        <v>101.67529531865256</v>
      </c>
      <c r="AC70">
        <f t="shared" si="6"/>
        <v>104.6640081562069</v>
      </c>
      <c r="AD70">
        <f t="shared" si="7"/>
        <v>106.23009568071888</v>
      </c>
      <c r="AE70">
        <f t="shared" si="8"/>
        <v>100.80835457141754</v>
      </c>
      <c r="AF70">
        <f t="shared" si="9"/>
        <v>103.73259563344752</v>
      </c>
      <c r="AG70">
        <f t="shared" si="10"/>
        <v>103.93158895213261</v>
      </c>
      <c r="AH70">
        <f t="shared" si="11"/>
        <v>105.37777004797316</v>
      </c>
      <c r="AI70">
        <f t="shared" si="12"/>
        <v>102.31037528800012</v>
      </c>
      <c r="AJ70">
        <f t="shared" si="13"/>
        <v>100.981485051421</v>
      </c>
      <c r="AK70">
        <f t="shared" si="14"/>
        <v>101.91609341324435</v>
      </c>
      <c r="AL70">
        <f t="shared" si="15"/>
        <v>102.09368227844391</v>
      </c>
      <c r="AM70">
        <f t="shared" si="16"/>
        <v>102.66150537634407</v>
      </c>
      <c r="AN70">
        <f t="shared" si="17"/>
        <v>102.49547920433996</v>
      </c>
      <c r="AO70">
        <f t="shared" si="18"/>
        <v>102.86887705765315</v>
      </c>
      <c r="AP70">
        <f t="shared" si="19"/>
        <v>101.58638354127078</v>
      </c>
      <c r="AQ70">
        <f t="shared" si="20"/>
        <v>102.21681535550145</v>
      </c>
      <c r="AR70">
        <f t="shared" si="21"/>
        <v>101.53013779693967</v>
      </c>
      <c r="AS70">
        <f t="shared" si="22"/>
        <v>102.28165797750867</v>
      </c>
      <c r="AT70">
        <f t="shared" si="23"/>
        <v>101.45353722063518</v>
      </c>
    </row>
    <row r="71" spans="1:46" ht="15">
      <c r="A71" s="2">
        <v>41342</v>
      </c>
      <c r="B71">
        <f>_xlfn.IFERROR(_XLL.FUNDPRICED(B$3,$A71),B70)</f>
        <v>128.35</v>
      </c>
      <c r="C71">
        <f>_xlfn.IFERROR(_XLL.FUNDPRICED(C$3,$A71),C70)</f>
        <v>1425.81</v>
      </c>
      <c r="D71">
        <f>_xlfn.IFERROR(_XLL.FUNDPRICED(D$3,$A71),D70)</f>
        <v>1650.51</v>
      </c>
      <c r="E71">
        <f>_xlfn.IFERROR(_XLL.FUNDPRICED(E$3,$A71),E70)</f>
        <v>16.7325</v>
      </c>
      <c r="F71">
        <f>_xlfn.IFERROR(_XLL.FUNDPRICED(F$3,$A71),F70)</f>
        <v>16.2202</v>
      </c>
      <c r="G71">
        <f>_xlfn.IFERROR(_XLL.FUNDPRICED(G$3,$A71),G70)</f>
        <v>15.1772</v>
      </c>
      <c r="H71">
        <f>_xlfn.IFERROR(_XLL.FUNDPRICED(H$3,$A71),H70)</f>
        <v>25188.54</v>
      </c>
      <c r="I71">
        <f>_xlfn.IFERROR(_XLL.FUNDPRICED(I$3,$A71),I70)</f>
        <v>22191.12</v>
      </c>
      <c r="J71">
        <f>_xlfn.IFERROR(_XLL.FUNDPRICED(J$3,$A71),J70)</f>
        <v>1930.02</v>
      </c>
      <c r="K71">
        <f>_xlfn.IFERROR(_XLL.FUNDPRICED(K$3,$A71),K70)</f>
        <v>1454.15</v>
      </c>
      <c r="L71">
        <f>_xlfn.IFERROR(_XLL.FUNDPRICED(L$3,$A71),L70)</f>
        <v>1123.46</v>
      </c>
      <c r="M71">
        <f>_xlfn.IFERROR(_XLL.FUNDPRICED(M$3,$A71),M70)</f>
        <v>1204.8</v>
      </c>
      <c r="N71">
        <f>_xlfn.IFERROR(_XLL.FUNDPRICED(N$3,$A71),N70)</f>
        <v>1380.8</v>
      </c>
      <c r="O71">
        <f>_xlfn.IFERROR(_XLL.FUNDPRICED(O$3,$A71),O70)</f>
        <v>35158.91</v>
      </c>
      <c r="P71">
        <f>_xlfn.IFERROR(_XLL.FUNDPRICED(P$3,$A71),P70)</f>
        <v>1193.44</v>
      </c>
      <c r="Q71">
        <f>_xlfn.IFERROR(_XLL.FUNDPRICED(Q$3,$A71),Q70)</f>
        <v>1331.98</v>
      </c>
      <c r="R71">
        <f>_xlfn.IFERROR(_XLL.FUNDPRICED(R$3,$A71),R70)</f>
        <v>9255.01</v>
      </c>
      <c r="S71">
        <f>_xlfn.IFERROR(_XLL.FUNDPRICED(S$3,$A71),S70)</f>
        <v>122.95</v>
      </c>
      <c r="T71">
        <f>_xlfn.IFERROR(_XLL.FUNDPRICED(T$3,$A71),T70)</f>
        <v>151.24</v>
      </c>
      <c r="U71">
        <f>_xlfn.IFERROR(_XLL.FUNDPRICED(U$3,$A71),U70)</f>
        <v>120.1</v>
      </c>
      <c r="V71">
        <f>_xlfn.IFERROR(_XLL.FUNDPRICED(V$3,$A71),V70)</f>
        <v>4747.71</v>
      </c>
      <c r="W71">
        <f>_xlfn.IFERROR(_XLL.FUNDPRICED(W$3,$A71),W70)</f>
        <v>121.09</v>
      </c>
      <c r="Y71">
        <f aca="true" t="shared" si="24" ref="Y71:Y134">Y70*(1+(B71-B70)/B70)</f>
        <v>119.70714418951688</v>
      </c>
      <c r="Z71">
        <f aca="true" t="shared" si="25" ref="Z71:Z134">Z70*(1+(C71-C70)/C70)</f>
        <v>118.05212869893519</v>
      </c>
      <c r="AA71">
        <f aca="true" t="shared" si="26" ref="AA71:AA134">AA70*(1+(D71-D70)/D70)</f>
        <v>115.75215653271614</v>
      </c>
      <c r="AB71">
        <f aca="true" t="shared" si="27" ref="AB71:AB134">AB70*(1+(E71-E70)/E70)</f>
        <v>101.67529531865256</v>
      </c>
      <c r="AC71">
        <f aca="true" t="shared" si="28" ref="AC71:AC134">AC70*(1+(F71-F70)/F70)</f>
        <v>104.6640081562069</v>
      </c>
      <c r="AD71">
        <f aca="true" t="shared" si="29" ref="AD71:AD134">AD70*(1+(G71-G70)/G70)</f>
        <v>106.23009568071888</v>
      </c>
      <c r="AE71">
        <f aca="true" t="shared" si="30" ref="AE71:AE134">AE70*(1+(H71-H70)/H70)</f>
        <v>100.80835457141754</v>
      </c>
      <c r="AF71">
        <f aca="true" t="shared" si="31" ref="AF71:AF134">AF70*(1+(I71-I70)/I70)</f>
        <v>103.73259563344752</v>
      </c>
      <c r="AG71">
        <f aca="true" t="shared" si="32" ref="AG71:AG134">AG70*(1+(J71-J70)/J70)</f>
        <v>103.93158895213261</v>
      </c>
      <c r="AH71">
        <f aca="true" t="shared" si="33" ref="AH71:AH134">AH70*(1+(K71-K70)/K70)</f>
        <v>105.37777004797316</v>
      </c>
      <c r="AI71">
        <f aca="true" t="shared" si="34" ref="AI71:AI134">AI70*(1+(L71-L70)/L70)</f>
        <v>102.31037528800012</v>
      </c>
      <c r="AJ71">
        <f aca="true" t="shared" si="35" ref="AJ71:AJ134">AJ70*(1+(M71-M70)/M70)</f>
        <v>100.981485051421</v>
      </c>
      <c r="AK71">
        <f aca="true" t="shared" si="36" ref="AK71:AK134">AK70*(1+(N71-N70)/N70)</f>
        <v>101.91609341324435</v>
      </c>
      <c r="AL71">
        <f aca="true" t="shared" si="37" ref="AL71:AL134">AL70*(1+(O71-O70)/O70)</f>
        <v>102.09368227844391</v>
      </c>
      <c r="AM71">
        <f aca="true" t="shared" si="38" ref="AM71:AM134">AM70*(1+(P71-P70)/P70)</f>
        <v>102.66150537634407</v>
      </c>
      <c r="AN71">
        <f aca="true" t="shared" si="39" ref="AN71:AN134">AN70*(1+(Q71-Q70)/Q70)</f>
        <v>102.49547920433996</v>
      </c>
      <c r="AO71">
        <f aca="true" t="shared" si="40" ref="AO71:AO134">AO70*(1+(R71-R70)/R70)</f>
        <v>102.86887705765315</v>
      </c>
      <c r="AP71">
        <f aca="true" t="shared" si="41" ref="AP71:AP134">AP70*(1+(S71-S70)/S70)</f>
        <v>101.58638354127078</v>
      </c>
      <c r="AQ71">
        <f aca="true" t="shared" si="42" ref="AQ71:AQ134">AQ70*(1+(T71-T70)/T70)</f>
        <v>102.21681535550145</v>
      </c>
      <c r="AR71">
        <f aca="true" t="shared" si="43" ref="AR71:AR134">AR70*(1+(U71-U70)/U70)</f>
        <v>101.53013779693967</v>
      </c>
      <c r="AS71">
        <f aca="true" t="shared" si="44" ref="AS71:AS134">AS70*(1+(V71-V70)/V70)</f>
        <v>102.28165797750867</v>
      </c>
      <c r="AT71">
        <f aca="true" t="shared" si="45" ref="AT71:AT134">AT70*(1+(W71-W70)/W70)</f>
        <v>101.73920349521089</v>
      </c>
    </row>
    <row r="72" spans="1:46" ht="15">
      <c r="A72" s="2">
        <v>41343</v>
      </c>
      <c r="B72">
        <f>_xlfn.IFERROR(_XLL.FUNDPRICED(B$3,$A72),B71)</f>
        <v>128.35</v>
      </c>
      <c r="C72">
        <f>_xlfn.IFERROR(_XLL.FUNDPRICED(C$3,$A72),C71)</f>
        <v>1425.81</v>
      </c>
      <c r="D72">
        <f>_xlfn.IFERROR(_XLL.FUNDPRICED(D$3,$A72),D71)</f>
        <v>1650.51</v>
      </c>
      <c r="E72">
        <f>_xlfn.IFERROR(_XLL.FUNDPRICED(E$3,$A72),E71)</f>
        <v>16.7325</v>
      </c>
      <c r="F72">
        <f>_xlfn.IFERROR(_XLL.FUNDPRICED(F$3,$A72),F71)</f>
        <v>16.2202</v>
      </c>
      <c r="G72">
        <f>_xlfn.IFERROR(_XLL.FUNDPRICED(G$3,$A72),G71)</f>
        <v>15.1772</v>
      </c>
      <c r="H72">
        <f>_xlfn.IFERROR(_XLL.FUNDPRICED(H$3,$A72),H71)</f>
        <v>25188.54</v>
      </c>
      <c r="I72">
        <f>_xlfn.IFERROR(_XLL.FUNDPRICED(I$3,$A72),I71)</f>
        <v>22191.12</v>
      </c>
      <c r="J72">
        <f>_xlfn.IFERROR(_XLL.FUNDPRICED(J$3,$A72),J71)</f>
        <v>1930.02</v>
      </c>
      <c r="K72">
        <f>_xlfn.IFERROR(_XLL.FUNDPRICED(K$3,$A72),K71)</f>
        <v>1454.15</v>
      </c>
      <c r="L72">
        <f>_xlfn.IFERROR(_XLL.FUNDPRICED(L$3,$A72),L71)</f>
        <v>1123.46</v>
      </c>
      <c r="M72">
        <f>_xlfn.IFERROR(_XLL.FUNDPRICED(M$3,$A72),M71)</f>
        <v>1204.8</v>
      </c>
      <c r="N72">
        <f>_xlfn.IFERROR(_XLL.FUNDPRICED(N$3,$A72),N71)</f>
        <v>1380.8</v>
      </c>
      <c r="O72">
        <f>_xlfn.IFERROR(_XLL.FUNDPRICED(O$3,$A72),O71)</f>
        <v>35158.91</v>
      </c>
      <c r="P72">
        <f>_xlfn.IFERROR(_XLL.FUNDPRICED(P$3,$A72),P71)</f>
        <v>1193.44</v>
      </c>
      <c r="Q72">
        <f>_xlfn.IFERROR(_XLL.FUNDPRICED(Q$3,$A72),Q71)</f>
        <v>1331.98</v>
      </c>
      <c r="R72">
        <f>_xlfn.IFERROR(_XLL.FUNDPRICED(R$3,$A72),R71)</f>
        <v>9255.01</v>
      </c>
      <c r="S72">
        <f>_xlfn.IFERROR(_XLL.FUNDPRICED(S$3,$A72),S71)</f>
        <v>122.95</v>
      </c>
      <c r="T72">
        <f>_xlfn.IFERROR(_XLL.FUNDPRICED(T$3,$A72),T71)</f>
        <v>151.24</v>
      </c>
      <c r="U72">
        <f>_xlfn.IFERROR(_XLL.FUNDPRICED(U$3,$A72),U71)</f>
        <v>120.09</v>
      </c>
      <c r="V72">
        <f>_xlfn.IFERROR(_XLL.FUNDPRICED(V$3,$A72),V71)</f>
        <v>4747.71</v>
      </c>
      <c r="W72">
        <f>_xlfn.IFERROR(_XLL.FUNDPRICED(W$3,$A72),W71)</f>
        <v>121.09</v>
      </c>
      <c r="Y72">
        <f t="shared" si="24"/>
        <v>119.70714418951688</v>
      </c>
      <c r="Z72">
        <f t="shared" si="25"/>
        <v>118.05212869893519</v>
      </c>
      <c r="AA72">
        <f t="shared" si="26"/>
        <v>115.75215653271614</v>
      </c>
      <c r="AB72">
        <f t="shared" si="27"/>
        <v>101.67529531865256</v>
      </c>
      <c r="AC72">
        <f t="shared" si="28"/>
        <v>104.6640081562069</v>
      </c>
      <c r="AD72">
        <f t="shared" si="29"/>
        <v>106.23009568071888</v>
      </c>
      <c r="AE72">
        <f t="shared" si="30"/>
        <v>100.80835457141754</v>
      </c>
      <c r="AF72">
        <f t="shared" si="31"/>
        <v>103.73259563344752</v>
      </c>
      <c r="AG72">
        <f t="shared" si="32"/>
        <v>103.93158895213261</v>
      </c>
      <c r="AH72">
        <f t="shared" si="33"/>
        <v>105.37777004797316</v>
      </c>
      <c r="AI72">
        <f t="shared" si="34"/>
        <v>102.31037528800012</v>
      </c>
      <c r="AJ72">
        <f t="shared" si="35"/>
        <v>100.981485051421</v>
      </c>
      <c r="AK72">
        <f t="shared" si="36"/>
        <v>101.91609341324435</v>
      </c>
      <c r="AL72">
        <f t="shared" si="37"/>
        <v>102.09368227844391</v>
      </c>
      <c r="AM72">
        <f t="shared" si="38"/>
        <v>102.66150537634407</v>
      </c>
      <c r="AN72">
        <f t="shared" si="39"/>
        <v>102.49547920433996</v>
      </c>
      <c r="AO72">
        <f t="shared" si="40"/>
        <v>102.86887705765315</v>
      </c>
      <c r="AP72">
        <f t="shared" si="41"/>
        <v>101.58638354127078</v>
      </c>
      <c r="AQ72">
        <f t="shared" si="42"/>
        <v>102.21681535550145</v>
      </c>
      <c r="AR72">
        <f t="shared" si="43"/>
        <v>101.52168399695658</v>
      </c>
      <c r="AS72">
        <f t="shared" si="44"/>
        <v>102.28165797750867</v>
      </c>
      <c r="AT72">
        <f t="shared" si="45"/>
        <v>101.73920349521089</v>
      </c>
    </row>
    <row r="73" spans="1:46" ht="15">
      <c r="A73" s="2">
        <v>41344</v>
      </c>
      <c r="B73">
        <f>_xlfn.IFERROR(_XLL.FUNDPRICED(B$3,$A73),B72)</f>
        <v>128.28</v>
      </c>
      <c r="C73">
        <f>_xlfn.IFERROR(_XLL.FUNDPRICED(C$3,$A73),C72)</f>
        <v>1425.35</v>
      </c>
      <c r="D73">
        <f>_xlfn.IFERROR(_XLL.FUNDPRICED(D$3,$A73),D72)</f>
        <v>1653.82</v>
      </c>
      <c r="E73">
        <f>_xlfn.IFERROR(_XLL.FUNDPRICED(E$3,$A73),E72)</f>
        <v>16.7585</v>
      </c>
      <c r="F73">
        <f>_xlfn.IFERROR(_XLL.FUNDPRICED(F$3,$A73),F72)</f>
        <v>16.2894</v>
      </c>
      <c r="G73">
        <f>_xlfn.IFERROR(_XLL.FUNDPRICED(G$3,$A73),G72)</f>
        <v>15.2266</v>
      </c>
      <c r="H73">
        <f>_xlfn.IFERROR(_XLL.FUNDPRICED(H$3,$A73),H72)</f>
        <v>25371.86</v>
      </c>
      <c r="I73">
        <f>_xlfn.IFERROR(_XLL.FUNDPRICED(I$3,$A73),I72)</f>
        <v>22299.56</v>
      </c>
      <c r="J73">
        <f>_xlfn.IFERROR(_XLL.FUNDPRICED(J$3,$A73),J72)</f>
        <v>1938.56</v>
      </c>
      <c r="K73">
        <f>_xlfn.IFERROR(_XLL.FUNDPRICED(K$3,$A73),K72)</f>
        <v>1455.52</v>
      </c>
      <c r="L73">
        <f>_xlfn.IFERROR(_XLL.FUNDPRICED(L$3,$A73),L72)</f>
        <v>1125.05</v>
      </c>
      <c r="M73">
        <f>_xlfn.IFERROR(_XLL.FUNDPRICED(M$3,$A73),M72)</f>
        <v>1205.21</v>
      </c>
      <c r="N73">
        <f>_xlfn.IFERROR(_XLL.FUNDPRICED(N$3,$A73),N72)</f>
        <v>1382.14</v>
      </c>
      <c r="O73">
        <f>_xlfn.IFERROR(_XLL.FUNDPRICED(O$3,$A73),O72)</f>
        <v>35168.59</v>
      </c>
      <c r="P73">
        <f>_xlfn.IFERROR(_XLL.FUNDPRICED(P$3,$A73),P72)</f>
        <v>1193.79</v>
      </c>
      <c r="Q73">
        <f>_xlfn.IFERROR(_XLL.FUNDPRICED(Q$3,$A73),Q72)</f>
        <v>1332.91</v>
      </c>
      <c r="R73">
        <f>_xlfn.IFERROR(_XLL.FUNDPRICED(R$3,$A73),R72)</f>
        <v>9268.02</v>
      </c>
      <c r="S73">
        <f>_xlfn.IFERROR(_XLL.FUNDPRICED(S$3,$A73),S72)</f>
        <v>123.21</v>
      </c>
      <c r="T73">
        <f>_xlfn.IFERROR(_XLL.FUNDPRICED(T$3,$A73),T72)</f>
        <v>151.35</v>
      </c>
      <c r="U73">
        <f>_xlfn.IFERROR(_XLL.FUNDPRICED(U$3,$A73),U72)</f>
        <v>120.36</v>
      </c>
      <c r="V73">
        <f>_xlfn.IFERROR(_XLL.FUNDPRICED(V$3,$A73),V72)</f>
        <v>4750.62</v>
      </c>
      <c r="W73">
        <f>_xlfn.IFERROR(_XLL.FUNDPRICED(W$3,$A73),W72)</f>
        <v>121.18</v>
      </c>
      <c r="Y73">
        <f t="shared" si="24"/>
        <v>119.64185786233912</v>
      </c>
      <c r="Z73">
        <f t="shared" si="25"/>
        <v>118.01404229247044</v>
      </c>
      <c r="AA73">
        <f t="shared" si="26"/>
        <v>115.98429062346584</v>
      </c>
      <c r="AB73">
        <f t="shared" si="27"/>
        <v>101.83328472120955</v>
      </c>
      <c r="AC73">
        <f t="shared" si="28"/>
        <v>105.11053467033186</v>
      </c>
      <c r="AD73">
        <f t="shared" si="29"/>
        <v>106.5758621413722</v>
      </c>
      <c r="AE73">
        <f t="shared" si="30"/>
        <v>101.54202899478754</v>
      </c>
      <c r="AF73">
        <f t="shared" si="31"/>
        <v>104.2394994161539</v>
      </c>
      <c r="AG73">
        <f t="shared" si="32"/>
        <v>104.3914680050187</v>
      </c>
      <c r="AH73">
        <f t="shared" si="33"/>
        <v>105.47704972679978</v>
      </c>
      <c r="AI73">
        <f t="shared" si="34"/>
        <v>102.45517216257323</v>
      </c>
      <c r="AJ73">
        <f t="shared" si="35"/>
        <v>101.01584960061679</v>
      </c>
      <c r="AK73">
        <f t="shared" si="36"/>
        <v>102.0149980809542</v>
      </c>
      <c r="AL73">
        <f t="shared" si="37"/>
        <v>102.12179085304007</v>
      </c>
      <c r="AM73">
        <f t="shared" si="38"/>
        <v>102.69161290322579</v>
      </c>
      <c r="AN73">
        <f t="shared" si="39"/>
        <v>102.56704243776693</v>
      </c>
      <c r="AO73">
        <f t="shared" si="40"/>
        <v>103.01348242172301</v>
      </c>
      <c r="AP73">
        <f t="shared" si="41"/>
        <v>101.80120631248451</v>
      </c>
      <c r="AQ73">
        <f t="shared" si="42"/>
        <v>102.29115977291156</v>
      </c>
      <c r="AR73">
        <f t="shared" si="43"/>
        <v>101.74993659650008</v>
      </c>
      <c r="AS73">
        <f t="shared" si="44"/>
        <v>102.344349174889</v>
      </c>
      <c r="AT73">
        <f t="shared" si="45"/>
        <v>101.81482103848093</v>
      </c>
    </row>
    <row r="74" spans="1:46" ht="15">
      <c r="A74" s="2">
        <v>41345</v>
      </c>
      <c r="B74">
        <f>_xlfn.IFERROR(_XLL.FUNDPRICED(B$3,$A74),B73)</f>
        <v>128.62</v>
      </c>
      <c r="C74">
        <f>_xlfn.IFERROR(_XLL.FUNDPRICED(C$3,$A74),C73)</f>
        <v>1430.88</v>
      </c>
      <c r="D74">
        <f>_xlfn.IFERROR(_XLL.FUNDPRICED(D$3,$A74),D73)</f>
        <v>1657.38</v>
      </c>
      <c r="E74">
        <f>_xlfn.IFERROR(_XLL.FUNDPRICED(E$3,$A74),E73)</f>
        <v>16.7695</v>
      </c>
      <c r="F74">
        <f>_xlfn.IFERROR(_XLL.FUNDPRICED(F$3,$A74),F73)</f>
        <v>16.2717</v>
      </c>
      <c r="G74">
        <f>_xlfn.IFERROR(_XLL.FUNDPRICED(G$3,$A74),G73)</f>
        <v>15.1902</v>
      </c>
      <c r="H74">
        <f>_xlfn.IFERROR(_XLL.FUNDPRICED(H$3,$A74),H73)</f>
        <v>25338.4</v>
      </c>
      <c r="I74">
        <f>_xlfn.IFERROR(_XLL.FUNDPRICED(I$3,$A74),I73)</f>
        <v>22296.06</v>
      </c>
      <c r="J74">
        <f>_xlfn.IFERROR(_XLL.FUNDPRICED(J$3,$A74),J73)</f>
        <v>1937.88</v>
      </c>
      <c r="K74">
        <f>_xlfn.IFERROR(_XLL.FUNDPRICED(K$3,$A74),K73)</f>
        <v>1457.44</v>
      </c>
      <c r="L74">
        <f>_xlfn.IFERROR(_XLL.FUNDPRICED(L$3,$A74),L73)</f>
        <v>1125</v>
      </c>
      <c r="M74">
        <f>_xlfn.IFERROR(_XLL.FUNDPRICED(M$3,$A74),M73)</f>
        <v>1205.42</v>
      </c>
      <c r="N74">
        <f>_xlfn.IFERROR(_XLL.FUNDPRICED(N$3,$A74),N73)</f>
        <v>1381.42</v>
      </c>
      <c r="O74">
        <f>_xlfn.IFERROR(_XLL.FUNDPRICED(O$3,$A74),O73)</f>
        <v>35193.79</v>
      </c>
      <c r="P74">
        <f>_xlfn.IFERROR(_XLL.FUNDPRICED(P$3,$A74),P73)</f>
        <v>1194.63</v>
      </c>
      <c r="Q74">
        <f>_xlfn.IFERROR(_XLL.FUNDPRICED(Q$3,$A74),Q73)</f>
        <v>1333.21</v>
      </c>
      <c r="R74">
        <f>_xlfn.IFERROR(_XLL.FUNDPRICED(R$3,$A74),R73)</f>
        <v>9257.25</v>
      </c>
      <c r="S74">
        <f>_xlfn.IFERROR(_XLL.FUNDPRICED(S$3,$A74),S73)</f>
        <v>123.19</v>
      </c>
      <c r="T74">
        <f>_xlfn.IFERROR(_XLL.FUNDPRICED(T$3,$A74),T73)</f>
        <v>151.21</v>
      </c>
      <c r="U74">
        <f>_xlfn.IFERROR(_XLL.FUNDPRICED(U$3,$A74),U73)</f>
        <v>120.31</v>
      </c>
      <c r="V74">
        <f>_xlfn.IFERROR(_XLL.FUNDPRICED(V$3,$A74),V73)</f>
        <v>4753.94</v>
      </c>
      <c r="W74">
        <f>_xlfn.IFERROR(_XLL.FUNDPRICED(W$3,$A74),W73)</f>
        <v>121.18</v>
      </c>
      <c r="Y74">
        <f t="shared" si="24"/>
        <v>119.95896288005972</v>
      </c>
      <c r="Z74">
        <f t="shared" si="25"/>
        <v>118.47190713540543</v>
      </c>
      <c r="AA74">
        <f t="shared" si="26"/>
        <v>116.23395750052596</v>
      </c>
      <c r="AB74">
        <f t="shared" si="27"/>
        <v>101.90012639152212</v>
      </c>
      <c r="AC74">
        <f t="shared" si="28"/>
        <v>104.99632196368428</v>
      </c>
      <c r="AD74">
        <f t="shared" si="29"/>
        <v>106.32108685457503</v>
      </c>
      <c r="AE74">
        <f t="shared" si="30"/>
        <v>101.40811700370114</v>
      </c>
      <c r="AF74">
        <f t="shared" si="31"/>
        <v>104.22313863379064</v>
      </c>
      <c r="AG74">
        <f t="shared" si="32"/>
        <v>104.35485000080764</v>
      </c>
      <c r="AH74">
        <f t="shared" si="33"/>
        <v>105.61618621099474</v>
      </c>
      <c r="AI74">
        <f t="shared" si="34"/>
        <v>102.4506188017376</v>
      </c>
      <c r="AJ74">
        <f t="shared" si="35"/>
        <v>101.03345095508293</v>
      </c>
      <c r="AK74">
        <f t="shared" si="36"/>
        <v>101.96185527442354</v>
      </c>
      <c r="AL74">
        <f t="shared" si="37"/>
        <v>102.1949660678979</v>
      </c>
      <c r="AM74">
        <f t="shared" si="38"/>
        <v>102.76387096774194</v>
      </c>
      <c r="AN74">
        <f t="shared" si="39"/>
        <v>102.59012735177562</v>
      </c>
      <c r="AO74">
        <f t="shared" si="40"/>
        <v>102.89377452233543</v>
      </c>
      <c r="AP74">
        <f t="shared" si="41"/>
        <v>101.78468148392962</v>
      </c>
      <c r="AQ74">
        <f t="shared" si="42"/>
        <v>102.1965396052987</v>
      </c>
      <c r="AR74">
        <f t="shared" si="43"/>
        <v>101.70766759658461</v>
      </c>
      <c r="AS74">
        <f t="shared" si="44"/>
        <v>102.41587315265625</v>
      </c>
      <c r="AT74">
        <f t="shared" si="45"/>
        <v>101.81482103848093</v>
      </c>
    </row>
    <row r="75" spans="1:46" ht="15">
      <c r="A75" s="2">
        <v>41346</v>
      </c>
      <c r="B75">
        <f>_xlfn.IFERROR(_XLL.FUNDPRICED(B$3,$A75),B74)</f>
        <v>128.75</v>
      </c>
      <c r="C75">
        <f>_xlfn.IFERROR(_XLL.FUNDPRICED(C$3,$A75),C74)</f>
        <v>1431.75</v>
      </c>
      <c r="D75">
        <f>_xlfn.IFERROR(_XLL.FUNDPRICED(D$3,$A75),D74)</f>
        <v>1662.4</v>
      </c>
      <c r="E75">
        <f>_xlfn.IFERROR(_XLL.FUNDPRICED(E$3,$A75),E74)</f>
        <v>16.6864</v>
      </c>
      <c r="F75">
        <f>_xlfn.IFERROR(_XLL.FUNDPRICED(F$3,$A75),F74)</f>
        <v>16.2379</v>
      </c>
      <c r="G75">
        <f>_xlfn.IFERROR(_XLL.FUNDPRICED(G$3,$A75),G74)</f>
        <v>15.2136</v>
      </c>
      <c r="H75">
        <f>_xlfn.IFERROR(_XLL.FUNDPRICED(H$3,$A75),H74)</f>
        <v>25275.32</v>
      </c>
      <c r="I75">
        <f>_xlfn.IFERROR(_XLL.FUNDPRICED(I$3,$A75),I74)</f>
        <v>22312.24</v>
      </c>
      <c r="J75">
        <f>_xlfn.IFERROR(_XLL.FUNDPRICED(J$3,$A75),J74)</f>
        <v>1939.52</v>
      </c>
      <c r="K75">
        <f>_xlfn.IFERROR(_XLL.FUNDPRICED(K$3,$A75),K74)</f>
        <v>1452.04</v>
      </c>
      <c r="L75">
        <f>_xlfn.IFERROR(_XLL.FUNDPRICED(L$3,$A75),L74)</f>
        <v>1117.85</v>
      </c>
      <c r="M75">
        <f>_xlfn.IFERROR(_XLL.FUNDPRICED(M$3,$A75),M74)</f>
        <v>1206.14</v>
      </c>
      <c r="N75">
        <f>_xlfn.IFERROR(_XLL.FUNDPRICED(N$3,$A75),N74)</f>
        <v>1372.6</v>
      </c>
      <c r="O75">
        <f>_xlfn.IFERROR(_XLL.FUNDPRICED(O$3,$A75),O74)</f>
        <v>34921.92</v>
      </c>
      <c r="P75">
        <f>_xlfn.IFERROR(_XLL.FUNDPRICED(P$3,$A75),P74)</f>
        <v>1187.72</v>
      </c>
      <c r="Q75">
        <f>_xlfn.IFERROR(_XLL.FUNDPRICED(Q$3,$A75),Q74)</f>
        <v>1322.21</v>
      </c>
      <c r="R75">
        <f>_xlfn.IFERROR(_XLL.FUNDPRICED(R$3,$A75),R74)</f>
        <v>9160.02</v>
      </c>
      <c r="S75">
        <f>_xlfn.IFERROR(_XLL.FUNDPRICED(S$3,$A75),S74)</f>
        <v>122.77</v>
      </c>
      <c r="T75">
        <f>_xlfn.IFERROR(_XLL.FUNDPRICED(T$3,$A75),T74)</f>
        <v>149.98</v>
      </c>
      <c r="U75">
        <f>_xlfn.IFERROR(_XLL.FUNDPRICED(U$3,$A75),U74)</f>
        <v>119.53</v>
      </c>
      <c r="V75">
        <f>_xlfn.IFERROR(_XLL.FUNDPRICED(V$3,$A75),V74)</f>
        <v>4721.06</v>
      </c>
      <c r="W75">
        <f>_xlfn.IFERROR(_XLL.FUNDPRICED(W$3,$A75),W74)</f>
        <v>120.16</v>
      </c>
      <c r="Y75">
        <f t="shared" si="24"/>
        <v>120.08020891624697</v>
      </c>
      <c r="Z75">
        <f t="shared" si="25"/>
        <v>118.54394012154529</v>
      </c>
      <c r="AA75">
        <f t="shared" si="26"/>
        <v>116.5860158496388</v>
      </c>
      <c r="AB75">
        <f t="shared" si="27"/>
        <v>101.39516795488801</v>
      </c>
      <c r="AC75">
        <f t="shared" si="28"/>
        <v>104.77822086285447</v>
      </c>
      <c r="AD75">
        <f t="shared" si="29"/>
        <v>106.48487096751606</v>
      </c>
      <c r="AE75">
        <f t="shared" si="30"/>
        <v>101.15566128350596</v>
      </c>
      <c r="AF75">
        <f t="shared" si="31"/>
        <v>104.29877219340139</v>
      </c>
      <c r="AG75">
        <f t="shared" si="32"/>
        <v>104.44316401096376</v>
      </c>
      <c r="AH75">
        <f t="shared" si="33"/>
        <v>105.2248648491964</v>
      </c>
      <c r="AI75">
        <f t="shared" si="34"/>
        <v>101.7994882022421</v>
      </c>
      <c r="AJ75">
        <f t="shared" si="35"/>
        <v>101.09379845610967</v>
      </c>
      <c r="AK75">
        <f t="shared" si="36"/>
        <v>101.31085589442294</v>
      </c>
      <c r="AL75">
        <f t="shared" si="37"/>
        <v>101.40551584315996</v>
      </c>
      <c r="AM75">
        <f t="shared" si="38"/>
        <v>102.1694623655914</v>
      </c>
      <c r="AN75">
        <f t="shared" si="39"/>
        <v>101.74368050479012</v>
      </c>
      <c r="AO75">
        <f t="shared" si="40"/>
        <v>101.81306894597024</v>
      </c>
      <c r="AP75">
        <f t="shared" si="41"/>
        <v>101.43766008427664</v>
      </c>
      <c r="AQ75">
        <f t="shared" si="42"/>
        <v>101.36523384698563</v>
      </c>
      <c r="AR75">
        <f t="shared" si="43"/>
        <v>101.0482711979034</v>
      </c>
      <c r="AS75">
        <f t="shared" si="44"/>
        <v>101.70752725235896</v>
      </c>
      <c r="AT75">
        <f t="shared" si="45"/>
        <v>100.95782221475382</v>
      </c>
    </row>
    <row r="76" spans="1:46" ht="15">
      <c r="A76" s="2">
        <v>41347</v>
      </c>
      <c r="B76">
        <f>_xlfn.IFERROR(_XLL.FUNDPRICED(B$3,$A76),B75)</f>
        <v>128.92</v>
      </c>
      <c r="C76">
        <f>_xlfn.IFERROR(_XLL.FUNDPRICED(C$3,$A76),C75)</f>
        <v>1432.02</v>
      </c>
      <c r="D76">
        <f>_xlfn.IFERROR(_XLL.FUNDPRICED(D$3,$A76),D75)</f>
        <v>1659.92</v>
      </c>
      <c r="E76">
        <f>_xlfn.IFERROR(_XLL.FUNDPRICED(E$3,$A76),E75)</f>
        <v>16.9089</v>
      </c>
      <c r="F76">
        <f>_xlfn.IFERROR(_XLL.FUNDPRICED(F$3,$A76),F75)</f>
        <v>16.3558</v>
      </c>
      <c r="G76">
        <f>_xlfn.IFERROR(_XLL.FUNDPRICED(G$3,$A76),G75)</f>
        <v>15.2984</v>
      </c>
      <c r="H76">
        <f>_xlfn.IFERROR(_XLL.FUNDPRICED(H$3,$A76),H75)</f>
        <v>25388.41</v>
      </c>
      <c r="I76">
        <f>_xlfn.IFERROR(_XLL.FUNDPRICED(I$3,$A76),I75)</f>
        <v>22462.01</v>
      </c>
      <c r="J76">
        <f>_xlfn.IFERROR(_XLL.FUNDPRICED(J$3,$A76),J75)</f>
        <v>1948.13</v>
      </c>
      <c r="K76">
        <f>_xlfn.IFERROR(_XLL.FUNDPRICED(K$3,$A76),K75)</f>
        <v>1452.42</v>
      </c>
      <c r="L76">
        <f>_xlfn.IFERROR(_XLL.FUNDPRICED(L$3,$A76),L75)</f>
        <v>1120.8</v>
      </c>
      <c r="M76">
        <f>_xlfn.IFERROR(_XLL.FUNDPRICED(M$3,$A76),M75)</f>
        <v>1206.08</v>
      </c>
      <c r="N76">
        <f>_xlfn.IFERROR(_XLL.FUNDPRICED(N$3,$A76),N75)</f>
        <v>1374.44</v>
      </c>
      <c r="O76">
        <f>_xlfn.IFERROR(_XLL.FUNDPRICED(O$3,$A76),O75)</f>
        <v>35091</v>
      </c>
      <c r="P76">
        <f>_xlfn.IFERROR(_XLL.FUNDPRICED(P$3,$A76),P75)</f>
        <v>1191.35</v>
      </c>
      <c r="Q76">
        <f>_xlfn.IFERROR(_XLL.FUNDPRICED(Q$3,$A76),Q75)</f>
        <v>1328.47</v>
      </c>
      <c r="R76">
        <f>_xlfn.IFERROR(_XLL.FUNDPRICED(R$3,$A76),R75)</f>
        <v>9205.59</v>
      </c>
      <c r="S76">
        <f>_xlfn.IFERROR(_XLL.FUNDPRICED(S$3,$A76),S75)</f>
        <v>122.96</v>
      </c>
      <c r="T76">
        <f>_xlfn.IFERROR(_XLL.FUNDPRICED(T$3,$A76),T75)</f>
        <v>150.32</v>
      </c>
      <c r="U76">
        <f>_xlfn.IFERROR(_XLL.FUNDPRICED(U$3,$A76),U75)</f>
        <v>119.9</v>
      </c>
      <c r="V76">
        <f>_xlfn.IFERROR(_XLL.FUNDPRICED(V$3,$A76),V75)</f>
        <v>4747.36</v>
      </c>
      <c r="W76">
        <f>_xlfn.IFERROR(_XLL.FUNDPRICED(W$3,$A76),W75)</f>
        <v>120.16</v>
      </c>
      <c r="Y76">
        <f t="shared" si="24"/>
        <v>120.23876142510726</v>
      </c>
      <c r="Z76">
        <f t="shared" si="25"/>
        <v>118.56629518620937</v>
      </c>
      <c r="AA76">
        <f t="shared" si="26"/>
        <v>116.41209060943962</v>
      </c>
      <c r="AB76">
        <f t="shared" si="27"/>
        <v>102.74719264984692</v>
      </c>
      <c r="AC76">
        <f t="shared" si="28"/>
        <v>105.53899363764249</v>
      </c>
      <c r="AD76">
        <f t="shared" si="29"/>
        <v>107.0784133939007</v>
      </c>
      <c r="AE76">
        <f t="shared" si="30"/>
        <v>101.60826460305054</v>
      </c>
      <c r="AF76">
        <f t="shared" si="31"/>
        <v>104.99887344327166</v>
      </c>
      <c r="AG76">
        <f t="shared" si="32"/>
        <v>104.90681256428334</v>
      </c>
      <c r="AH76">
        <f t="shared" si="33"/>
        <v>105.25240227835998</v>
      </c>
      <c r="AI76">
        <f t="shared" si="34"/>
        <v>102.06813649154444</v>
      </c>
      <c r="AJ76">
        <f t="shared" si="35"/>
        <v>101.08876949769075</v>
      </c>
      <c r="AK76">
        <f t="shared" si="36"/>
        <v>101.44666528889019</v>
      </c>
      <c r="AL76">
        <f t="shared" si="37"/>
        <v>101.89648668951554</v>
      </c>
      <c r="AM76">
        <f t="shared" si="38"/>
        <v>102.48172043010753</v>
      </c>
      <c r="AN76">
        <f t="shared" si="39"/>
        <v>102.22538571043823</v>
      </c>
      <c r="AO76">
        <f t="shared" si="40"/>
        <v>102.31957674310036</v>
      </c>
      <c r="AP76">
        <f t="shared" si="41"/>
        <v>101.59464595554823</v>
      </c>
      <c r="AQ76">
        <f t="shared" si="42"/>
        <v>101.59502568261688</v>
      </c>
      <c r="AR76">
        <f t="shared" si="43"/>
        <v>101.36106179727781</v>
      </c>
      <c r="AS76">
        <f t="shared" si="44"/>
        <v>102.27411779912958</v>
      </c>
      <c r="AT76">
        <f t="shared" si="45"/>
        <v>100.95782221475382</v>
      </c>
    </row>
    <row r="77" spans="1:46" ht="15">
      <c r="A77" s="2">
        <v>41348</v>
      </c>
      <c r="B77">
        <f>_xlfn.IFERROR(_XLL.FUNDPRICED(B$3,$A77),B76)</f>
        <v>129.01</v>
      </c>
      <c r="C77">
        <f>_xlfn.IFERROR(_XLL.FUNDPRICED(C$3,$A77),C76)</f>
        <v>1434.5</v>
      </c>
      <c r="D77">
        <f>_xlfn.IFERROR(_XLL.FUNDPRICED(D$3,$A77),D76)</f>
        <v>1661.93</v>
      </c>
      <c r="E77">
        <f>_xlfn.IFERROR(_XLL.FUNDPRICED(E$3,$A77),E76)</f>
        <v>16.958</v>
      </c>
      <c r="F77">
        <f>_xlfn.IFERROR(_XLL.FUNDPRICED(F$3,$A77),F76)</f>
        <v>16.4052</v>
      </c>
      <c r="G77">
        <f>_xlfn.IFERROR(_XLL.FUNDPRICED(G$3,$A77),G76)</f>
        <v>15.2732</v>
      </c>
      <c r="H77">
        <f>_xlfn.IFERROR(_XLL.FUNDPRICED(H$3,$A77),H76)</f>
        <v>25013.5</v>
      </c>
      <c r="I77">
        <f>_xlfn.IFERROR(_XLL.FUNDPRICED(I$3,$A77),I76)</f>
        <v>22210.59</v>
      </c>
      <c r="J77">
        <f>_xlfn.IFERROR(_XLL.FUNDPRICED(J$3,$A77),J76)</f>
        <v>1926.51</v>
      </c>
      <c r="K77">
        <f>_xlfn.IFERROR(_XLL.FUNDPRICED(K$3,$A77),K76)</f>
        <v>1456.6</v>
      </c>
      <c r="L77">
        <f>_xlfn.IFERROR(_XLL.FUNDPRICED(L$3,$A77),L76)</f>
        <v>1121.99</v>
      </c>
      <c r="M77">
        <f>_xlfn.IFERROR(_XLL.FUNDPRICED(M$3,$A77),M76)</f>
        <v>1206.95</v>
      </c>
      <c r="N77">
        <f>_xlfn.IFERROR(_XLL.FUNDPRICED(N$3,$A77),N76)</f>
        <v>1376.4</v>
      </c>
      <c r="O77">
        <f>_xlfn.IFERROR(_XLL.FUNDPRICED(O$3,$A77),O76)</f>
        <v>35134.98</v>
      </c>
      <c r="P77">
        <f>_xlfn.IFERROR(_XLL.FUNDPRICED(P$3,$A77),P76)</f>
        <v>1193.47</v>
      </c>
      <c r="Q77">
        <f>_xlfn.IFERROR(_XLL.FUNDPRICED(Q$3,$A77),Q76)</f>
        <v>1329.72</v>
      </c>
      <c r="R77">
        <f>_xlfn.IFERROR(_XLL.FUNDPRICED(R$3,$A77),R76)</f>
        <v>9207.43</v>
      </c>
      <c r="S77">
        <f>_xlfn.IFERROR(_XLL.FUNDPRICED(S$3,$A77),S76)</f>
        <v>123.1</v>
      </c>
      <c r="T77">
        <f>_xlfn.IFERROR(_XLL.FUNDPRICED(T$3,$A77),T76)</f>
        <v>150.4</v>
      </c>
      <c r="U77">
        <f>_xlfn.IFERROR(_XLL.FUNDPRICED(U$3,$A77),U76)</f>
        <v>119.99</v>
      </c>
      <c r="V77">
        <f>_xlfn.IFERROR(_XLL.FUNDPRICED(V$3,$A77),V76)</f>
        <v>4751.51</v>
      </c>
      <c r="W77">
        <f>_xlfn.IFERROR(_XLL.FUNDPRICED(W$3,$A77),W76)</f>
        <v>120.84</v>
      </c>
      <c r="Y77">
        <f t="shared" si="24"/>
        <v>120.32270098862155</v>
      </c>
      <c r="Z77">
        <f t="shared" si="25"/>
        <v>118.77163059497587</v>
      </c>
      <c r="AA77">
        <f t="shared" si="26"/>
        <v>116.55305421137523</v>
      </c>
      <c r="AB77">
        <f t="shared" si="27"/>
        <v>103.04554956006032</v>
      </c>
      <c r="AC77">
        <f t="shared" si="28"/>
        <v>105.85775678500916</v>
      </c>
      <c r="AD77">
        <f t="shared" si="29"/>
        <v>106.9020305030411</v>
      </c>
      <c r="AE77">
        <f t="shared" si="30"/>
        <v>100.10781796293682</v>
      </c>
      <c r="AF77">
        <f t="shared" si="31"/>
        <v>103.82360832847975</v>
      </c>
      <c r="AG77">
        <f t="shared" si="32"/>
        <v>103.74257543039606</v>
      </c>
      <c r="AH77">
        <f t="shared" si="33"/>
        <v>105.55531399915942</v>
      </c>
      <c r="AI77">
        <f t="shared" si="34"/>
        <v>102.1765064794325</v>
      </c>
      <c r="AJ77">
        <f t="shared" si="35"/>
        <v>101.16168939476474</v>
      </c>
      <c r="AK77">
        <f t="shared" si="36"/>
        <v>101.5913318177792</v>
      </c>
      <c r="AL77">
        <f t="shared" si="37"/>
        <v>102.02419486211265</v>
      </c>
      <c r="AM77">
        <f t="shared" si="38"/>
        <v>102.66408602150538</v>
      </c>
      <c r="AN77">
        <f t="shared" si="39"/>
        <v>102.32157285214113</v>
      </c>
      <c r="AO77">
        <f t="shared" si="40"/>
        <v>102.3400282319465</v>
      </c>
      <c r="AP77">
        <f t="shared" si="41"/>
        <v>101.71031975543256</v>
      </c>
      <c r="AQ77">
        <f t="shared" si="42"/>
        <v>101.64909434982424</v>
      </c>
      <c r="AR77">
        <f t="shared" si="43"/>
        <v>101.43714599712564</v>
      </c>
      <c r="AS77">
        <f t="shared" si="44"/>
        <v>102.36352277133865</v>
      </c>
      <c r="AT77">
        <f t="shared" si="45"/>
        <v>101.52915476390521</v>
      </c>
    </row>
    <row r="78" spans="1:46" ht="15">
      <c r="A78" s="2">
        <v>41349</v>
      </c>
      <c r="B78">
        <f>_xlfn.IFERROR(_XLL.FUNDPRICED(B$3,$A78),B77)</f>
        <v>129.01</v>
      </c>
      <c r="C78">
        <f>_xlfn.IFERROR(_XLL.FUNDPRICED(C$3,$A78),C77)</f>
        <v>1434.5</v>
      </c>
      <c r="D78">
        <f>_xlfn.IFERROR(_XLL.FUNDPRICED(D$3,$A78),D77)</f>
        <v>1661.93</v>
      </c>
      <c r="E78">
        <f>_xlfn.IFERROR(_XLL.FUNDPRICED(E$3,$A78),E77)</f>
        <v>16.958</v>
      </c>
      <c r="F78">
        <f>_xlfn.IFERROR(_XLL.FUNDPRICED(F$3,$A78),F77)</f>
        <v>16.4052</v>
      </c>
      <c r="G78">
        <f>_xlfn.IFERROR(_XLL.FUNDPRICED(G$3,$A78),G77)</f>
        <v>15.2732</v>
      </c>
      <c r="H78">
        <f>_xlfn.IFERROR(_XLL.FUNDPRICED(H$3,$A78),H77)</f>
        <v>25013.5</v>
      </c>
      <c r="I78">
        <f>_xlfn.IFERROR(_XLL.FUNDPRICED(I$3,$A78),I77)</f>
        <v>22210.59</v>
      </c>
      <c r="J78">
        <f>_xlfn.IFERROR(_XLL.FUNDPRICED(J$3,$A78),J77)</f>
        <v>1926.51</v>
      </c>
      <c r="K78">
        <f>_xlfn.IFERROR(_XLL.FUNDPRICED(K$3,$A78),K77)</f>
        <v>1456.6</v>
      </c>
      <c r="L78">
        <f>_xlfn.IFERROR(_XLL.FUNDPRICED(L$3,$A78),L77)</f>
        <v>1121.99</v>
      </c>
      <c r="M78">
        <f>_xlfn.IFERROR(_XLL.FUNDPRICED(M$3,$A78),M77)</f>
        <v>1206.95</v>
      </c>
      <c r="N78">
        <f>_xlfn.IFERROR(_XLL.FUNDPRICED(N$3,$A78),N77)</f>
        <v>1376.4</v>
      </c>
      <c r="O78">
        <f>_xlfn.IFERROR(_XLL.FUNDPRICED(O$3,$A78),O77)</f>
        <v>35134.98</v>
      </c>
      <c r="P78">
        <f>_xlfn.IFERROR(_XLL.FUNDPRICED(P$3,$A78),P77)</f>
        <v>1193.47</v>
      </c>
      <c r="Q78">
        <f>_xlfn.IFERROR(_XLL.FUNDPRICED(Q$3,$A78),Q77)</f>
        <v>1329.72</v>
      </c>
      <c r="R78">
        <f>_xlfn.IFERROR(_XLL.FUNDPRICED(R$3,$A78),R77)</f>
        <v>9207.43</v>
      </c>
      <c r="S78">
        <f>_xlfn.IFERROR(_XLL.FUNDPRICED(S$3,$A78),S77)</f>
        <v>123.1</v>
      </c>
      <c r="T78">
        <f>_xlfn.IFERROR(_XLL.FUNDPRICED(T$3,$A78),T77)</f>
        <v>150.4</v>
      </c>
      <c r="U78">
        <f>_xlfn.IFERROR(_XLL.FUNDPRICED(U$3,$A78),U77)</f>
        <v>119.99</v>
      </c>
      <c r="V78">
        <f>_xlfn.IFERROR(_XLL.FUNDPRICED(V$3,$A78),V77)</f>
        <v>4751.51</v>
      </c>
      <c r="W78">
        <f>_xlfn.IFERROR(_XLL.FUNDPRICED(W$3,$A78),W77)</f>
        <v>120.84</v>
      </c>
      <c r="Y78">
        <f t="shared" si="24"/>
        <v>120.32270098862155</v>
      </c>
      <c r="Z78">
        <f t="shared" si="25"/>
        <v>118.77163059497587</v>
      </c>
      <c r="AA78">
        <f t="shared" si="26"/>
        <v>116.55305421137523</v>
      </c>
      <c r="AB78">
        <f t="shared" si="27"/>
        <v>103.04554956006032</v>
      </c>
      <c r="AC78">
        <f t="shared" si="28"/>
        <v>105.85775678500916</v>
      </c>
      <c r="AD78">
        <f t="shared" si="29"/>
        <v>106.9020305030411</v>
      </c>
      <c r="AE78">
        <f t="shared" si="30"/>
        <v>100.10781796293682</v>
      </c>
      <c r="AF78">
        <f t="shared" si="31"/>
        <v>103.82360832847975</v>
      </c>
      <c r="AG78">
        <f t="shared" si="32"/>
        <v>103.74257543039606</v>
      </c>
      <c r="AH78">
        <f t="shared" si="33"/>
        <v>105.55531399915942</v>
      </c>
      <c r="AI78">
        <f t="shared" si="34"/>
        <v>102.1765064794325</v>
      </c>
      <c r="AJ78">
        <f t="shared" si="35"/>
        <v>101.16168939476474</v>
      </c>
      <c r="AK78">
        <f t="shared" si="36"/>
        <v>101.5913318177792</v>
      </c>
      <c r="AL78">
        <f t="shared" si="37"/>
        <v>102.02419486211265</v>
      </c>
      <c r="AM78">
        <f t="shared" si="38"/>
        <v>102.66408602150538</v>
      </c>
      <c r="AN78">
        <f t="shared" si="39"/>
        <v>102.32157285214113</v>
      </c>
      <c r="AO78">
        <f t="shared" si="40"/>
        <v>102.3400282319465</v>
      </c>
      <c r="AP78">
        <f t="shared" si="41"/>
        <v>101.71031975543256</v>
      </c>
      <c r="AQ78">
        <f t="shared" si="42"/>
        <v>101.64909434982424</v>
      </c>
      <c r="AR78">
        <f t="shared" si="43"/>
        <v>101.43714599712564</v>
      </c>
      <c r="AS78">
        <f t="shared" si="44"/>
        <v>102.36352277133865</v>
      </c>
      <c r="AT78">
        <f t="shared" si="45"/>
        <v>101.52915476390521</v>
      </c>
    </row>
    <row r="79" spans="1:46" ht="15">
      <c r="A79" s="2">
        <v>41350</v>
      </c>
      <c r="B79">
        <f>_xlfn.IFERROR(_XLL.FUNDPRICED(B$3,$A79),B78)</f>
        <v>129</v>
      </c>
      <c r="C79">
        <f>_xlfn.IFERROR(_XLL.FUNDPRICED(C$3,$A79),C78)</f>
        <v>1434.5</v>
      </c>
      <c r="D79">
        <f>_xlfn.IFERROR(_XLL.FUNDPRICED(D$3,$A79),D78)</f>
        <v>1661.93</v>
      </c>
      <c r="E79">
        <f>_xlfn.IFERROR(_XLL.FUNDPRICED(E$3,$A79),E78)</f>
        <v>16.958</v>
      </c>
      <c r="F79">
        <f>_xlfn.IFERROR(_XLL.FUNDPRICED(F$3,$A79),F78)</f>
        <v>16.4052</v>
      </c>
      <c r="G79">
        <f>_xlfn.IFERROR(_XLL.FUNDPRICED(G$3,$A79),G78)</f>
        <v>15.2732</v>
      </c>
      <c r="H79">
        <f>_xlfn.IFERROR(_XLL.FUNDPRICED(H$3,$A79),H78)</f>
        <v>25013.5</v>
      </c>
      <c r="I79">
        <f>_xlfn.IFERROR(_XLL.FUNDPRICED(I$3,$A79),I78)</f>
        <v>22210.59</v>
      </c>
      <c r="J79">
        <f>_xlfn.IFERROR(_XLL.FUNDPRICED(J$3,$A79),J78)</f>
        <v>1926.51</v>
      </c>
      <c r="K79">
        <f>_xlfn.IFERROR(_XLL.FUNDPRICED(K$3,$A79),K78)</f>
        <v>1456.6</v>
      </c>
      <c r="L79">
        <f>_xlfn.IFERROR(_XLL.FUNDPRICED(L$3,$A79),L78)</f>
        <v>1121.99</v>
      </c>
      <c r="M79">
        <f>_xlfn.IFERROR(_XLL.FUNDPRICED(M$3,$A79),M78)</f>
        <v>1206.95</v>
      </c>
      <c r="N79">
        <f>_xlfn.IFERROR(_XLL.FUNDPRICED(N$3,$A79),N78)</f>
        <v>1376.4</v>
      </c>
      <c r="O79">
        <f>_xlfn.IFERROR(_XLL.FUNDPRICED(O$3,$A79),O78)</f>
        <v>35134.98</v>
      </c>
      <c r="P79">
        <f>_xlfn.IFERROR(_XLL.FUNDPRICED(P$3,$A79),P78)</f>
        <v>1193.47</v>
      </c>
      <c r="Q79">
        <f>_xlfn.IFERROR(_XLL.FUNDPRICED(Q$3,$A79),Q78)</f>
        <v>1329.72</v>
      </c>
      <c r="R79">
        <f>_xlfn.IFERROR(_XLL.FUNDPRICED(R$3,$A79),R78)</f>
        <v>9207.43</v>
      </c>
      <c r="S79">
        <f>_xlfn.IFERROR(_XLL.FUNDPRICED(S$3,$A79),S78)</f>
        <v>123.1</v>
      </c>
      <c r="T79">
        <f>_xlfn.IFERROR(_XLL.FUNDPRICED(T$3,$A79),T78)</f>
        <v>150.4</v>
      </c>
      <c r="U79">
        <f>_xlfn.IFERROR(_XLL.FUNDPRICED(U$3,$A79),U78)</f>
        <v>119.99</v>
      </c>
      <c r="V79">
        <f>_xlfn.IFERROR(_XLL.FUNDPRICED(V$3,$A79),V78)</f>
        <v>4751.51</v>
      </c>
      <c r="W79">
        <f>_xlfn.IFERROR(_XLL.FUNDPRICED(W$3,$A79),W78)</f>
        <v>120.84</v>
      </c>
      <c r="Y79">
        <f t="shared" si="24"/>
        <v>120.3133743704533</v>
      </c>
      <c r="Z79">
        <f t="shared" si="25"/>
        <v>118.77163059497587</v>
      </c>
      <c r="AA79">
        <f t="shared" si="26"/>
        <v>116.55305421137523</v>
      </c>
      <c r="AB79">
        <f t="shared" si="27"/>
        <v>103.04554956006032</v>
      </c>
      <c r="AC79">
        <f t="shared" si="28"/>
        <v>105.85775678500916</v>
      </c>
      <c r="AD79">
        <f t="shared" si="29"/>
        <v>106.9020305030411</v>
      </c>
      <c r="AE79">
        <f t="shared" si="30"/>
        <v>100.10781796293682</v>
      </c>
      <c r="AF79">
        <f t="shared" si="31"/>
        <v>103.82360832847975</v>
      </c>
      <c r="AG79">
        <f t="shared" si="32"/>
        <v>103.74257543039606</v>
      </c>
      <c r="AH79">
        <f t="shared" si="33"/>
        <v>105.55531399915942</v>
      </c>
      <c r="AI79">
        <f t="shared" si="34"/>
        <v>102.1765064794325</v>
      </c>
      <c r="AJ79">
        <f t="shared" si="35"/>
        <v>101.16168939476474</v>
      </c>
      <c r="AK79">
        <f t="shared" si="36"/>
        <v>101.5913318177792</v>
      </c>
      <c r="AL79">
        <f t="shared" si="37"/>
        <v>102.02419486211265</v>
      </c>
      <c r="AM79">
        <f t="shared" si="38"/>
        <v>102.66408602150538</v>
      </c>
      <c r="AN79">
        <f t="shared" si="39"/>
        <v>102.32157285214113</v>
      </c>
      <c r="AO79">
        <f t="shared" si="40"/>
        <v>102.3400282319465</v>
      </c>
      <c r="AP79">
        <f t="shared" si="41"/>
        <v>101.71031975543256</v>
      </c>
      <c r="AQ79">
        <f t="shared" si="42"/>
        <v>101.64909434982424</v>
      </c>
      <c r="AR79">
        <f t="shared" si="43"/>
        <v>101.43714599712564</v>
      </c>
      <c r="AS79">
        <f t="shared" si="44"/>
        <v>102.36352277133865</v>
      </c>
      <c r="AT79">
        <f t="shared" si="45"/>
        <v>101.52915476390521</v>
      </c>
    </row>
    <row r="80" spans="1:46" ht="15">
      <c r="A80" s="2">
        <v>41351</v>
      </c>
      <c r="B80">
        <f>_xlfn.IFERROR(_XLL.FUNDPRICED(B$3,$A80),B79)</f>
        <v>129.32</v>
      </c>
      <c r="C80">
        <f>_xlfn.IFERROR(_XLL.FUNDPRICED(C$3,$A80),C79)</f>
        <v>1437.55</v>
      </c>
      <c r="D80">
        <f>_xlfn.IFERROR(_XLL.FUNDPRICED(D$3,$A80),D79)</f>
        <v>1665.59</v>
      </c>
      <c r="E80">
        <f>_xlfn.IFERROR(_XLL.FUNDPRICED(E$3,$A80),E79)</f>
        <v>16.7785</v>
      </c>
      <c r="F80">
        <f>_xlfn.IFERROR(_XLL.FUNDPRICED(F$3,$A80),F79)</f>
        <v>16.2523</v>
      </c>
      <c r="G80">
        <f>_xlfn.IFERROR(_XLL.FUNDPRICED(G$3,$A80),G79)</f>
        <v>15.1885</v>
      </c>
      <c r="H80">
        <f>_xlfn.IFERROR(_XLL.FUNDPRICED(H$3,$A80),H79)</f>
        <v>24964.07</v>
      </c>
      <c r="I80">
        <f>_xlfn.IFERROR(_XLL.FUNDPRICED(I$3,$A80),I79)</f>
        <v>22220.48</v>
      </c>
      <c r="J80">
        <f>_xlfn.IFERROR(_XLL.FUNDPRICED(J$3,$A80),J79)</f>
        <v>1918.74</v>
      </c>
      <c r="K80">
        <f>_xlfn.IFERROR(_XLL.FUNDPRICED(K$3,$A80),K79)</f>
        <v>1454.8</v>
      </c>
      <c r="L80">
        <f>_xlfn.IFERROR(_XLL.FUNDPRICED(L$3,$A80),L79)</f>
        <v>1119.12</v>
      </c>
      <c r="M80">
        <f>_xlfn.IFERROR(_XLL.FUNDPRICED(M$3,$A80),M79)</f>
        <v>1207.37</v>
      </c>
      <c r="N80">
        <f>_xlfn.IFERROR(_XLL.FUNDPRICED(N$3,$A80),N79)</f>
        <v>1374.94</v>
      </c>
      <c r="O80">
        <f>_xlfn.IFERROR(_XLL.FUNDPRICED(O$3,$A80),O79)</f>
        <v>34889.86</v>
      </c>
      <c r="P80">
        <f>_xlfn.IFERROR(_XLL.FUNDPRICED(P$3,$A80),P79)</f>
        <v>1189.59</v>
      </c>
      <c r="Q80">
        <f>_xlfn.IFERROR(_XLL.FUNDPRICED(Q$3,$A80),Q79)</f>
        <v>1322.88</v>
      </c>
      <c r="R80">
        <f>_xlfn.IFERROR(_XLL.FUNDPRICED(R$3,$A80),R79)</f>
        <v>9167.62</v>
      </c>
      <c r="S80">
        <f>_xlfn.IFERROR(_XLL.FUNDPRICED(S$3,$A80),S79)</f>
        <v>122.85</v>
      </c>
      <c r="T80">
        <f>_xlfn.IFERROR(_XLL.FUNDPRICED(T$3,$A80),T79)</f>
        <v>150.03</v>
      </c>
      <c r="U80">
        <f>_xlfn.IFERROR(_XLL.FUNDPRICED(U$3,$A80),U79)</f>
        <v>119.58</v>
      </c>
      <c r="V80">
        <f>_xlfn.IFERROR(_XLL.FUNDPRICED(V$3,$A80),V79)</f>
        <v>4718.78</v>
      </c>
      <c r="W80">
        <f>_xlfn.IFERROR(_XLL.FUNDPRICED(W$3,$A80),W79)</f>
        <v>120.03</v>
      </c>
      <c r="Y80">
        <f t="shared" si="24"/>
        <v>120.61182615183736</v>
      </c>
      <c r="Z80">
        <f t="shared" si="25"/>
        <v>119.02416002914434</v>
      </c>
      <c r="AA80">
        <f t="shared" si="26"/>
        <v>116.80973420295948</v>
      </c>
      <c r="AB80">
        <f t="shared" si="27"/>
        <v>101.95481503086876</v>
      </c>
      <c r="AC80">
        <f t="shared" si="28"/>
        <v>104.87113967504233</v>
      </c>
      <c r="AD80">
        <f t="shared" si="29"/>
        <v>106.30918800876306</v>
      </c>
      <c r="AE80">
        <f t="shared" si="30"/>
        <v>99.90999161149028</v>
      </c>
      <c r="AF80">
        <f t="shared" si="31"/>
        <v>103.8698392249291</v>
      </c>
      <c r="AG80">
        <f t="shared" si="32"/>
        <v>103.32416088227839</v>
      </c>
      <c r="AH80">
        <f t="shared" si="33"/>
        <v>105.42487354522665</v>
      </c>
      <c r="AI80">
        <f t="shared" si="34"/>
        <v>101.91514356746717</v>
      </c>
      <c r="AJ80">
        <f t="shared" si="35"/>
        <v>101.196892103697</v>
      </c>
      <c r="AK80">
        <f t="shared" si="36"/>
        <v>101.48357001564759</v>
      </c>
      <c r="AL80">
        <f t="shared" si="37"/>
        <v>101.31242070870196</v>
      </c>
      <c r="AM80">
        <f t="shared" si="38"/>
        <v>102.33032258064516</v>
      </c>
      <c r="AN80">
        <f t="shared" si="39"/>
        <v>101.79523681274289</v>
      </c>
      <c r="AO80">
        <f t="shared" si="40"/>
        <v>101.89754248685654</v>
      </c>
      <c r="AP80">
        <f t="shared" si="41"/>
        <v>101.50375939849627</v>
      </c>
      <c r="AQ80">
        <f t="shared" si="42"/>
        <v>101.39902676399022</v>
      </c>
      <c r="AR80">
        <f t="shared" si="43"/>
        <v>101.09054019781885</v>
      </c>
      <c r="AS80">
        <f t="shared" si="44"/>
        <v>101.65840837606095</v>
      </c>
      <c r="AT80">
        <f t="shared" si="45"/>
        <v>100.84859687447486</v>
      </c>
    </row>
    <row r="81" spans="1:46" ht="15">
      <c r="A81" s="2">
        <v>41352</v>
      </c>
      <c r="B81">
        <f>_xlfn.IFERROR(_XLL.FUNDPRICED(B$3,$A81),B80)</f>
        <v>128.99</v>
      </c>
      <c r="C81">
        <f>_xlfn.IFERROR(_XLL.FUNDPRICED(C$3,$A81),C80)</f>
        <v>1433.63</v>
      </c>
      <c r="D81">
        <f>_xlfn.IFERROR(_XLL.FUNDPRICED(D$3,$A81),D80)</f>
        <v>1661.89</v>
      </c>
      <c r="E81">
        <f>_xlfn.IFERROR(_XLL.FUNDPRICED(E$3,$A81),E80)</f>
        <v>16.6152</v>
      </c>
      <c r="F81">
        <f>_xlfn.IFERROR(_XLL.FUNDPRICED(F$3,$A81),F80)</f>
        <v>16.2041</v>
      </c>
      <c r="G81">
        <f>_xlfn.IFERROR(_XLL.FUNDPRICED(G$3,$A81),G80)</f>
        <v>15.1515</v>
      </c>
      <c r="H81">
        <f>_xlfn.IFERROR(_XLL.FUNDPRICED(H$3,$A81),H80)</f>
        <v>24893.64</v>
      </c>
      <c r="I81">
        <f>_xlfn.IFERROR(_XLL.FUNDPRICED(I$3,$A81),I80)</f>
        <v>22234.07</v>
      </c>
      <c r="J81">
        <f>_xlfn.IFERROR(_XLL.FUNDPRICED(J$3,$A81),J80)</f>
        <v>1920.42</v>
      </c>
      <c r="K81">
        <f>_xlfn.IFERROR(_XLL.FUNDPRICED(K$3,$A81),K80)</f>
        <v>1456.62</v>
      </c>
      <c r="L81">
        <f>_xlfn.IFERROR(_XLL.FUNDPRICED(L$3,$A81),L80)</f>
        <v>1122.46</v>
      </c>
      <c r="M81">
        <f>_xlfn.IFERROR(_XLL.FUNDPRICED(M$3,$A81),M80)</f>
        <v>1206.98</v>
      </c>
      <c r="N81">
        <f>_xlfn.IFERROR(_XLL.FUNDPRICED(N$3,$A81),N80)</f>
        <v>1379.31</v>
      </c>
      <c r="O81">
        <f>_xlfn.IFERROR(_XLL.FUNDPRICED(O$3,$A81),O80)</f>
        <v>35032.68</v>
      </c>
      <c r="P81">
        <f>_xlfn.IFERROR(_XLL.FUNDPRICED(P$3,$A81),P80)</f>
        <v>1192.28</v>
      </c>
      <c r="Q81">
        <f>_xlfn.IFERROR(_XLL.FUNDPRICED(Q$3,$A81),Q80)</f>
        <v>1329.24</v>
      </c>
      <c r="R81">
        <f>_xlfn.IFERROR(_XLL.FUNDPRICED(R$3,$A81),R80)</f>
        <v>9214.17</v>
      </c>
      <c r="S81">
        <f>_xlfn.IFERROR(_XLL.FUNDPRICED(S$3,$A81),S80)</f>
        <v>122.99</v>
      </c>
      <c r="T81">
        <f>_xlfn.IFERROR(_XLL.FUNDPRICED(T$3,$A81),T80)</f>
        <v>150.47</v>
      </c>
      <c r="U81">
        <f>_xlfn.IFERROR(_XLL.FUNDPRICED(U$3,$A81),U80)</f>
        <v>119.88</v>
      </c>
      <c r="V81">
        <f>_xlfn.IFERROR(_XLL.FUNDPRICED(V$3,$A81),V80)</f>
        <v>4739.06</v>
      </c>
      <c r="W81">
        <f>_xlfn.IFERROR(_XLL.FUNDPRICED(W$3,$A81),W80)</f>
        <v>120.54</v>
      </c>
      <c r="Y81">
        <f t="shared" si="24"/>
        <v>120.30404775228506</v>
      </c>
      <c r="Z81">
        <f t="shared" si="25"/>
        <v>118.69959760883602</v>
      </c>
      <c r="AA81">
        <f t="shared" si="26"/>
        <v>116.55024896556556</v>
      </c>
      <c r="AB81">
        <f t="shared" si="27"/>
        <v>100.96252005250116</v>
      </c>
      <c r="AC81">
        <f t="shared" si="28"/>
        <v>104.56011976202466</v>
      </c>
      <c r="AD81">
        <f t="shared" si="29"/>
        <v>106.05021312932637</v>
      </c>
      <c r="AE81">
        <f t="shared" si="30"/>
        <v>99.62812007735354</v>
      </c>
      <c r="AF81">
        <f t="shared" si="31"/>
        <v>103.93336580559101</v>
      </c>
      <c r="AG81">
        <f t="shared" si="32"/>
        <v>103.41462889268223</v>
      </c>
      <c r="AH81">
        <f t="shared" si="33"/>
        <v>105.55676333753645</v>
      </c>
      <c r="AI81">
        <f t="shared" si="34"/>
        <v>102.21930807128746</v>
      </c>
      <c r="AJ81">
        <f t="shared" si="35"/>
        <v>101.16420387397419</v>
      </c>
      <c r="AK81">
        <f t="shared" si="36"/>
        <v>101.80611732750728</v>
      </c>
      <c r="AL81">
        <f t="shared" si="37"/>
        <v>101.72713833513029</v>
      </c>
      <c r="AM81">
        <f t="shared" si="38"/>
        <v>102.56172043010754</v>
      </c>
      <c r="AN81">
        <f t="shared" si="39"/>
        <v>102.28463698972722</v>
      </c>
      <c r="AO81">
        <f t="shared" si="40"/>
        <v>102.41494292478515</v>
      </c>
      <c r="AP81">
        <f t="shared" si="41"/>
        <v>101.6194331983806</v>
      </c>
      <c r="AQ81">
        <f t="shared" si="42"/>
        <v>101.69640443363068</v>
      </c>
      <c r="AR81">
        <f t="shared" si="43"/>
        <v>101.34415419731161</v>
      </c>
      <c r="AS81">
        <f t="shared" si="44"/>
        <v>102.09530785471148</v>
      </c>
      <c r="AT81">
        <f t="shared" si="45"/>
        <v>101.27709628633842</v>
      </c>
    </row>
    <row r="82" spans="1:46" ht="15">
      <c r="A82" s="2">
        <v>41353</v>
      </c>
      <c r="B82">
        <f>_xlfn.IFERROR(_XLL.FUNDPRICED(B$3,$A82),B81)</f>
        <v>129.2</v>
      </c>
      <c r="C82">
        <f>_xlfn.IFERROR(_XLL.FUNDPRICED(C$3,$A82),C81)</f>
        <v>1436.84</v>
      </c>
      <c r="D82">
        <f>_xlfn.IFERROR(_XLL.FUNDPRICED(D$3,$A82),D81)</f>
        <v>1666.46</v>
      </c>
      <c r="E82">
        <f>_xlfn.IFERROR(_XLL.FUNDPRICED(E$3,$A82),E81)</f>
        <v>16.7594</v>
      </c>
      <c r="F82">
        <f>_xlfn.IFERROR(_XLL.FUNDPRICED(F$3,$A82),F81)</f>
        <v>16.293</v>
      </c>
      <c r="G82">
        <f>_xlfn.IFERROR(_XLL.FUNDPRICED(G$3,$A82),G81)</f>
        <v>15.2523</v>
      </c>
      <c r="H82">
        <f>_xlfn.IFERROR(_XLL.FUNDPRICED(H$3,$A82),H81)</f>
        <v>24910.1</v>
      </c>
      <c r="I82">
        <f>_xlfn.IFERROR(_XLL.FUNDPRICED(I$3,$A82),I81)</f>
        <v>22333.9</v>
      </c>
      <c r="J82">
        <f>_xlfn.IFERROR(_XLL.FUNDPRICED(J$3,$A82),J81)</f>
        <v>1930.27</v>
      </c>
      <c r="K82">
        <f>_xlfn.IFERROR(_XLL.FUNDPRICED(K$3,$A82),K81)</f>
        <v>1457.91</v>
      </c>
      <c r="L82">
        <f>_xlfn.IFERROR(_XLL.FUNDPRICED(L$3,$A82),L81)</f>
        <v>1122.87</v>
      </c>
      <c r="M82">
        <f>_xlfn.IFERROR(_XLL.FUNDPRICED(M$3,$A82),M81)</f>
        <v>1207.15</v>
      </c>
      <c r="N82">
        <f>_xlfn.IFERROR(_XLL.FUNDPRICED(N$3,$A82),N81)</f>
        <v>1379.19</v>
      </c>
      <c r="O82">
        <f>_xlfn.IFERROR(_XLL.FUNDPRICED(O$3,$A82),O81)</f>
        <v>35080.4</v>
      </c>
      <c r="P82">
        <f>_xlfn.IFERROR(_XLL.FUNDPRICED(P$3,$A82),P81)</f>
        <v>1193.34</v>
      </c>
      <c r="Q82">
        <f>_xlfn.IFERROR(_XLL.FUNDPRICED(Q$3,$A82),Q81)</f>
        <v>1330.89</v>
      </c>
      <c r="R82">
        <f>_xlfn.IFERROR(_XLL.FUNDPRICED(R$3,$A82),R81)</f>
        <v>9215.22</v>
      </c>
      <c r="S82">
        <f>_xlfn.IFERROR(_XLL.FUNDPRICED(S$3,$A82),S81)</f>
        <v>122.96</v>
      </c>
      <c r="T82">
        <f>_xlfn.IFERROR(_XLL.FUNDPRICED(T$3,$A82),T81)</f>
        <v>150.4</v>
      </c>
      <c r="U82">
        <f>_xlfn.IFERROR(_XLL.FUNDPRICED(U$3,$A82),U81)</f>
        <v>119.88</v>
      </c>
      <c r="V82">
        <f>_xlfn.IFERROR(_XLL.FUNDPRICED(V$3,$A82),V81)</f>
        <v>4746.6</v>
      </c>
      <c r="W82">
        <f>_xlfn.IFERROR(_XLL.FUNDPRICED(W$3,$A82),W81)</f>
        <v>120.61</v>
      </c>
      <c r="Y82">
        <f t="shared" si="24"/>
        <v>120.49990673381835</v>
      </c>
      <c r="Z82">
        <f t="shared" si="25"/>
        <v>118.96537448873134</v>
      </c>
      <c r="AA82">
        <f t="shared" si="26"/>
        <v>116.87074829931969</v>
      </c>
      <c r="AB82">
        <f t="shared" si="27"/>
        <v>101.83875358514419</v>
      </c>
      <c r="AC82">
        <f t="shared" si="28"/>
        <v>105.13376437337882</v>
      </c>
      <c r="AD82">
        <f t="shared" si="29"/>
        <v>106.75574469276471</v>
      </c>
      <c r="AE82">
        <f t="shared" si="30"/>
        <v>99.69399549197644</v>
      </c>
      <c r="AF82">
        <f t="shared" si="31"/>
        <v>104.40002206368376</v>
      </c>
      <c r="AG82">
        <f t="shared" si="32"/>
        <v>103.94505145368082</v>
      </c>
      <c r="AH82">
        <f t="shared" si="33"/>
        <v>105.65024566285496</v>
      </c>
      <c r="AI82">
        <f t="shared" si="34"/>
        <v>102.25664563013963</v>
      </c>
      <c r="AJ82">
        <f t="shared" si="35"/>
        <v>101.1784525894944</v>
      </c>
      <c r="AK82">
        <f t="shared" si="36"/>
        <v>101.79726019308552</v>
      </c>
      <c r="AL82">
        <f t="shared" si="37"/>
        <v>101.86570663882137</v>
      </c>
      <c r="AM82">
        <f t="shared" si="38"/>
        <v>102.65290322580645</v>
      </c>
      <c r="AN82">
        <f t="shared" si="39"/>
        <v>102.41160401677504</v>
      </c>
      <c r="AO82">
        <f t="shared" si="40"/>
        <v>102.42661361135497</v>
      </c>
      <c r="AP82">
        <f t="shared" si="41"/>
        <v>101.59464595554824</v>
      </c>
      <c r="AQ82">
        <f t="shared" si="42"/>
        <v>101.64909434982425</v>
      </c>
      <c r="AR82">
        <f t="shared" si="43"/>
        <v>101.34415419731161</v>
      </c>
      <c r="AS82">
        <f t="shared" si="44"/>
        <v>102.2577448403636</v>
      </c>
      <c r="AT82">
        <f t="shared" si="45"/>
        <v>101.335909931104</v>
      </c>
    </row>
    <row r="83" spans="1:46" ht="15">
      <c r="A83" s="2">
        <v>41354</v>
      </c>
      <c r="B83">
        <f>_xlfn.IFERROR(_XLL.FUNDPRICED(B$3,$A83),B82)</f>
        <v>128.87</v>
      </c>
      <c r="C83">
        <f>_xlfn.IFERROR(_XLL.FUNDPRICED(C$3,$A83),C82)</f>
        <v>1433.79</v>
      </c>
      <c r="D83">
        <f>_xlfn.IFERROR(_XLL.FUNDPRICED(D$3,$A83),D82)</f>
        <v>1661.48</v>
      </c>
      <c r="E83">
        <f>_xlfn.IFERROR(_XLL.FUNDPRICED(E$3,$A83),E82)</f>
        <v>16.6189</v>
      </c>
      <c r="F83">
        <f>_xlfn.IFERROR(_XLL.FUNDPRICED(F$3,$A83),F82)</f>
        <v>16.2076</v>
      </c>
      <c r="G83">
        <f>_xlfn.IFERROR(_XLL.FUNDPRICED(G$3,$A83),G82)</f>
        <v>15.1261</v>
      </c>
      <c r="H83">
        <f>_xlfn.IFERROR(_XLL.FUNDPRICED(H$3,$A83),H82)</f>
        <v>24697.46</v>
      </c>
      <c r="I83">
        <f>_xlfn.IFERROR(_XLL.FUNDPRICED(I$3,$A83),I82)</f>
        <v>22175.12</v>
      </c>
      <c r="J83">
        <f>_xlfn.IFERROR(_XLL.FUNDPRICED(J$3,$A83),J82)</f>
        <v>1909.51</v>
      </c>
      <c r="K83">
        <f>_xlfn.IFERROR(_XLL.FUNDPRICED(K$3,$A83),K82)</f>
        <v>1456.77</v>
      </c>
      <c r="L83">
        <f>_xlfn.IFERROR(_XLL.FUNDPRICED(L$3,$A83),L82)</f>
        <v>1122.17</v>
      </c>
      <c r="M83">
        <f>_xlfn.IFERROR(_XLL.FUNDPRICED(M$3,$A83),M82)</f>
        <v>1207.39</v>
      </c>
      <c r="N83">
        <f>_xlfn.IFERROR(_XLL.FUNDPRICED(N$3,$A83),N82)</f>
        <v>1378.45</v>
      </c>
      <c r="O83">
        <f>_xlfn.IFERROR(_XLL.FUNDPRICED(O$3,$A83),O82)</f>
        <v>35053.67</v>
      </c>
      <c r="P83">
        <f>_xlfn.IFERROR(_XLL.FUNDPRICED(P$3,$A83),P82)</f>
        <v>1193.25</v>
      </c>
      <c r="Q83">
        <f>_xlfn.IFERROR(_XLL.FUNDPRICED(Q$3,$A83),Q82)</f>
        <v>1329.22</v>
      </c>
      <c r="R83">
        <f>_xlfn.IFERROR(_XLL.FUNDPRICED(R$3,$A83),R82)</f>
        <v>9203.66</v>
      </c>
      <c r="S83">
        <f>_xlfn.IFERROR(_XLL.FUNDPRICED(S$3,$A83),S82)</f>
        <v>123.02</v>
      </c>
      <c r="T83">
        <f>_xlfn.IFERROR(_XLL.FUNDPRICED(T$3,$A83),T82)</f>
        <v>150.43</v>
      </c>
      <c r="U83">
        <f>_xlfn.IFERROR(_XLL.FUNDPRICED(U$3,$A83),U82)</f>
        <v>119.85</v>
      </c>
      <c r="V83">
        <f>_xlfn.IFERROR(_XLL.FUNDPRICED(V$3,$A83),V82)</f>
        <v>4741.39</v>
      </c>
      <c r="W83">
        <f>_xlfn.IFERROR(_XLL.FUNDPRICED(W$3,$A83),W82)</f>
        <v>120.6</v>
      </c>
      <c r="Y83">
        <f t="shared" si="24"/>
        <v>120.19212833426604</v>
      </c>
      <c r="Z83">
        <f t="shared" si="25"/>
        <v>118.71284505456288</v>
      </c>
      <c r="AA83">
        <f t="shared" si="26"/>
        <v>116.5214951960165</v>
      </c>
      <c r="AB83">
        <f t="shared" si="27"/>
        <v>100.9850031597881</v>
      </c>
      <c r="AC83">
        <f t="shared" si="28"/>
        <v>104.58270419554255</v>
      </c>
      <c r="AD83">
        <f t="shared" si="29"/>
        <v>105.8724303742536</v>
      </c>
      <c r="AE83">
        <f t="shared" si="30"/>
        <v>98.84297798496468</v>
      </c>
      <c r="AF83">
        <f t="shared" si="31"/>
        <v>103.65780348550118</v>
      </c>
      <c r="AG83">
        <f t="shared" si="32"/>
        <v>102.82712532511933</v>
      </c>
      <c r="AH83">
        <f t="shared" si="33"/>
        <v>105.56763337536418</v>
      </c>
      <c r="AI83">
        <f t="shared" si="34"/>
        <v>102.19289857844079</v>
      </c>
      <c r="AJ83">
        <f t="shared" si="35"/>
        <v>101.19856842316997</v>
      </c>
      <c r="AK83">
        <f t="shared" si="36"/>
        <v>101.74264119748456</v>
      </c>
      <c r="AL83">
        <f t="shared" si="37"/>
        <v>101.78808864306146</v>
      </c>
      <c r="AM83">
        <f t="shared" si="38"/>
        <v>102.64516129032259</v>
      </c>
      <c r="AN83">
        <f t="shared" si="39"/>
        <v>102.28309799545997</v>
      </c>
      <c r="AO83">
        <f t="shared" si="40"/>
        <v>102.29812490969107</v>
      </c>
      <c r="AP83">
        <f t="shared" si="41"/>
        <v>101.64422044121297</v>
      </c>
      <c r="AQ83">
        <f t="shared" si="42"/>
        <v>101.669370100027</v>
      </c>
      <c r="AR83">
        <f t="shared" si="43"/>
        <v>101.31879279736233</v>
      </c>
      <c r="AS83">
        <f t="shared" si="44"/>
        <v>102.14550389934934</v>
      </c>
      <c r="AT83">
        <f t="shared" si="45"/>
        <v>101.32750798185177</v>
      </c>
    </row>
    <row r="84" spans="1:46" ht="15">
      <c r="A84" s="2">
        <v>41355</v>
      </c>
      <c r="B84">
        <f>_xlfn.IFERROR(_XLL.FUNDPRICED(B$3,$A84),B83)</f>
        <v>128.02</v>
      </c>
      <c r="C84">
        <f>_xlfn.IFERROR(_XLL.FUNDPRICED(C$3,$A84),C83)</f>
        <v>1425.53</v>
      </c>
      <c r="D84">
        <f>_xlfn.IFERROR(_XLL.FUNDPRICED(D$3,$A84),D83)</f>
        <v>1647.51</v>
      </c>
      <c r="E84">
        <f>_xlfn.IFERROR(_XLL.FUNDPRICED(E$3,$A84),E83)</f>
        <v>16.6897</v>
      </c>
      <c r="F84">
        <f>_xlfn.IFERROR(_XLL.FUNDPRICED(F$3,$A84),F83)</f>
        <v>16.2724</v>
      </c>
      <c r="G84">
        <f>_xlfn.IFERROR(_XLL.FUNDPRICED(G$3,$A84),G83)</f>
        <v>15.2345</v>
      </c>
      <c r="H84">
        <f>_xlfn.IFERROR(_XLL.FUNDPRICED(H$3,$A84),H83)</f>
        <v>24461.4</v>
      </c>
      <c r="I84">
        <f>_xlfn.IFERROR(_XLL.FUNDPRICED(I$3,$A84),I83)</f>
        <v>21932.7</v>
      </c>
      <c r="J84">
        <f>_xlfn.IFERROR(_XLL.FUNDPRICED(J$3,$A84),J83)</f>
        <v>1888.44</v>
      </c>
      <c r="K84">
        <f>_xlfn.IFERROR(_XLL.FUNDPRICED(K$3,$A84),K83)</f>
        <v>1455.04</v>
      </c>
      <c r="L84">
        <f>_xlfn.IFERROR(_XLL.FUNDPRICED(L$3,$A84),L83)</f>
        <v>1122.26</v>
      </c>
      <c r="M84">
        <f>_xlfn.IFERROR(_XLL.FUNDPRICED(M$3,$A84),M83)</f>
        <v>1208.01</v>
      </c>
      <c r="N84">
        <f>_xlfn.IFERROR(_XLL.FUNDPRICED(N$3,$A84),N83)</f>
        <v>1379.38</v>
      </c>
      <c r="O84">
        <f>_xlfn.IFERROR(_XLL.FUNDPRICED(O$3,$A84),O83)</f>
        <v>35020.28</v>
      </c>
      <c r="P84">
        <f>_xlfn.IFERROR(_XLL.FUNDPRICED(P$3,$A84),P83)</f>
        <v>1193.99</v>
      </c>
      <c r="Q84">
        <f>_xlfn.IFERROR(_XLL.FUNDPRICED(Q$3,$A84),Q83)</f>
        <v>1329.67</v>
      </c>
      <c r="R84">
        <f>_xlfn.IFERROR(_XLL.FUNDPRICED(R$3,$A84),R83)</f>
        <v>9201.79</v>
      </c>
      <c r="S84">
        <f>_xlfn.IFERROR(_XLL.FUNDPRICED(S$3,$A84),S83)</f>
        <v>122.93</v>
      </c>
      <c r="T84">
        <f>_xlfn.IFERROR(_XLL.FUNDPRICED(T$3,$A84),T83)</f>
        <v>150.4</v>
      </c>
      <c r="U84">
        <f>_xlfn.IFERROR(_XLL.FUNDPRICED(U$3,$A84),U83)</f>
        <v>119.74</v>
      </c>
      <c r="V84">
        <f>_xlfn.IFERROR(_XLL.FUNDPRICED(V$3,$A84),V83)</f>
        <v>4737.11</v>
      </c>
      <c r="W84">
        <f>_xlfn.IFERROR(_XLL.FUNDPRICED(W$3,$A84),W83)</f>
        <v>120.57</v>
      </c>
      <c r="Y84">
        <f t="shared" si="24"/>
        <v>119.3993657899646</v>
      </c>
      <c r="Z84">
        <f t="shared" si="25"/>
        <v>118.02894566891317</v>
      </c>
      <c r="AA84">
        <f t="shared" si="26"/>
        <v>115.54176309699132</v>
      </c>
      <c r="AB84">
        <f t="shared" si="27"/>
        <v>101.41522045598177</v>
      </c>
      <c r="AC84">
        <f t="shared" si="28"/>
        <v>105.0008388503879</v>
      </c>
      <c r="AD84">
        <f t="shared" si="29"/>
        <v>106.63115677779247</v>
      </c>
      <c r="AE84">
        <f t="shared" si="30"/>
        <v>97.89823008849554</v>
      </c>
      <c r="AF84">
        <f t="shared" si="31"/>
        <v>102.52460895392908</v>
      </c>
      <c r="AG84">
        <f t="shared" si="32"/>
        <v>101.69250569463807</v>
      </c>
      <c r="AH84">
        <f t="shared" si="33"/>
        <v>105.442265605751</v>
      </c>
      <c r="AI84">
        <f t="shared" si="34"/>
        <v>102.20109462794491</v>
      </c>
      <c r="AJ84">
        <f t="shared" si="35"/>
        <v>101.25053432683188</v>
      </c>
      <c r="AK84">
        <f t="shared" si="36"/>
        <v>101.81128398925334</v>
      </c>
      <c r="AL84">
        <f t="shared" si="37"/>
        <v>101.69113148337485</v>
      </c>
      <c r="AM84">
        <f t="shared" si="38"/>
        <v>102.70881720430108</v>
      </c>
      <c r="AN84">
        <f t="shared" si="39"/>
        <v>102.31772536647303</v>
      </c>
      <c r="AO84">
        <f t="shared" si="40"/>
        <v>102.27733997265722</v>
      </c>
      <c r="AP84">
        <f t="shared" si="41"/>
        <v>101.5698587127159</v>
      </c>
      <c r="AQ84">
        <f t="shared" si="42"/>
        <v>101.64909434982424</v>
      </c>
      <c r="AR84">
        <f t="shared" si="43"/>
        <v>101.22580099754832</v>
      </c>
      <c r="AS84">
        <f t="shared" si="44"/>
        <v>102.0532982894566</v>
      </c>
      <c r="AT84">
        <f t="shared" si="45"/>
        <v>101.30230213409509</v>
      </c>
    </row>
    <row r="85" spans="1:46" ht="15">
      <c r="A85" s="2">
        <v>41356</v>
      </c>
      <c r="B85">
        <f>_xlfn.IFERROR(_XLL.FUNDPRICED(B$3,$A85),B84)</f>
        <v>128.02</v>
      </c>
      <c r="C85">
        <f>_xlfn.IFERROR(_XLL.FUNDPRICED(C$3,$A85),C84)</f>
        <v>1425.53</v>
      </c>
      <c r="D85">
        <f>_xlfn.IFERROR(_XLL.FUNDPRICED(D$3,$A85),D84)</f>
        <v>1647.51</v>
      </c>
      <c r="E85">
        <f>_xlfn.IFERROR(_XLL.FUNDPRICED(E$3,$A85),E84)</f>
        <v>16.6897</v>
      </c>
      <c r="F85">
        <f>_xlfn.IFERROR(_XLL.FUNDPRICED(F$3,$A85),F84)</f>
        <v>16.2724</v>
      </c>
      <c r="G85">
        <f>_xlfn.IFERROR(_XLL.FUNDPRICED(G$3,$A85),G84)</f>
        <v>15.2345</v>
      </c>
      <c r="H85">
        <f>_xlfn.IFERROR(_XLL.FUNDPRICED(H$3,$A85),H84)</f>
        <v>24461.4</v>
      </c>
      <c r="I85">
        <f>_xlfn.IFERROR(_XLL.FUNDPRICED(I$3,$A85),I84)</f>
        <v>21932.7</v>
      </c>
      <c r="J85">
        <f>_xlfn.IFERROR(_XLL.FUNDPRICED(J$3,$A85),J84)</f>
        <v>1888.44</v>
      </c>
      <c r="K85">
        <f>_xlfn.IFERROR(_XLL.FUNDPRICED(K$3,$A85),K84)</f>
        <v>1455.04</v>
      </c>
      <c r="L85">
        <f>_xlfn.IFERROR(_XLL.FUNDPRICED(L$3,$A85),L84)</f>
        <v>1122.26</v>
      </c>
      <c r="M85">
        <f>_xlfn.IFERROR(_XLL.FUNDPRICED(M$3,$A85),M84)</f>
        <v>1208.01</v>
      </c>
      <c r="N85">
        <f>_xlfn.IFERROR(_XLL.FUNDPRICED(N$3,$A85),N84)</f>
        <v>1379.38</v>
      </c>
      <c r="O85">
        <f>_xlfn.IFERROR(_XLL.FUNDPRICED(O$3,$A85),O84)</f>
        <v>35020.28</v>
      </c>
      <c r="P85">
        <f>_xlfn.IFERROR(_XLL.FUNDPRICED(P$3,$A85),P84)</f>
        <v>1193.99</v>
      </c>
      <c r="Q85">
        <f>_xlfn.IFERROR(_XLL.FUNDPRICED(Q$3,$A85),Q84)</f>
        <v>1329.67</v>
      </c>
      <c r="R85">
        <f>_xlfn.IFERROR(_XLL.FUNDPRICED(R$3,$A85),R84)</f>
        <v>9201.79</v>
      </c>
      <c r="S85">
        <f>_xlfn.IFERROR(_XLL.FUNDPRICED(S$3,$A85),S84)</f>
        <v>122.93</v>
      </c>
      <c r="T85">
        <f>_xlfn.IFERROR(_XLL.FUNDPRICED(T$3,$A85),T84)</f>
        <v>150.4</v>
      </c>
      <c r="U85">
        <f>_xlfn.IFERROR(_XLL.FUNDPRICED(U$3,$A85),U84)</f>
        <v>119.74</v>
      </c>
      <c r="V85">
        <f>_xlfn.IFERROR(_XLL.FUNDPRICED(V$3,$A85),V84)</f>
        <v>4737.11</v>
      </c>
      <c r="W85">
        <f>_xlfn.IFERROR(_XLL.FUNDPRICED(W$3,$A85),W84)</f>
        <v>120.41</v>
      </c>
      <c r="Y85">
        <f t="shared" si="24"/>
        <v>119.3993657899646</v>
      </c>
      <c r="Z85">
        <f t="shared" si="25"/>
        <v>118.02894566891317</v>
      </c>
      <c r="AA85">
        <f t="shared" si="26"/>
        <v>115.54176309699132</v>
      </c>
      <c r="AB85">
        <f t="shared" si="27"/>
        <v>101.41522045598177</v>
      </c>
      <c r="AC85">
        <f t="shared" si="28"/>
        <v>105.0008388503879</v>
      </c>
      <c r="AD85">
        <f t="shared" si="29"/>
        <v>106.63115677779247</v>
      </c>
      <c r="AE85">
        <f t="shared" si="30"/>
        <v>97.89823008849554</v>
      </c>
      <c r="AF85">
        <f t="shared" si="31"/>
        <v>102.52460895392908</v>
      </c>
      <c r="AG85">
        <f t="shared" si="32"/>
        <v>101.69250569463807</v>
      </c>
      <c r="AH85">
        <f t="shared" si="33"/>
        <v>105.442265605751</v>
      </c>
      <c r="AI85">
        <f t="shared" si="34"/>
        <v>102.20109462794491</v>
      </c>
      <c r="AJ85">
        <f t="shared" si="35"/>
        <v>101.25053432683188</v>
      </c>
      <c r="AK85">
        <f t="shared" si="36"/>
        <v>101.81128398925334</v>
      </c>
      <c r="AL85">
        <f t="shared" si="37"/>
        <v>101.69113148337485</v>
      </c>
      <c r="AM85">
        <f t="shared" si="38"/>
        <v>102.70881720430108</v>
      </c>
      <c r="AN85">
        <f t="shared" si="39"/>
        <v>102.31772536647303</v>
      </c>
      <c r="AO85">
        <f t="shared" si="40"/>
        <v>102.27733997265722</v>
      </c>
      <c r="AP85">
        <f t="shared" si="41"/>
        <v>101.5698587127159</v>
      </c>
      <c r="AQ85">
        <f t="shared" si="42"/>
        <v>101.64909434982424</v>
      </c>
      <c r="AR85">
        <f t="shared" si="43"/>
        <v>101.22580099754832</v>
      </c>
      <c r="AS85">
        <f t="shared" si="44"/>
        <v>102.0532982894566</v>
      </c>
      <c r="AT85">
        <f t="shared" si="45"/>
        <v>101.16787094605947</v>
      </c>
    </row>
    <row r="86" spans="1:46" ht="15">
      <c r="A86" s="2">
        <v>41357</v>
      </c>
      <c r="B86">
        <f>_xlfn.IFERROR(_XLL.FUNDPRICED(B$3,$A86),B85)</f>
        <v>128.02</v>
      </c>
      <c r="C86">
        <f>_xlfn.IFERROR(_XLL.FUNDPRICED(C$3,$A86),C85)</f>
        <v>1425.53</v>
      </c>
      <c r="D86">
        <f>_xlfn.IFERROR(_XLL.FUNDPRICED(D$3,$A86),D85)</f>
        <v>1647.51</v>
      </c>
      <c r="E86">
        <f>_xlfn.IFERROR(_XLL.FUNDPRICED(E$3,$A86),E85)</f>
        <v>16.6897</v>
      </c>
      <c r="F86">
        <f>_xlfn.IFERROR(_XLL.FUNDPRICED(F$3,$A86),F85)</f>
        <v>16.2724</v>
      </c>
      <c r="G86">
        <f>_xlfn.IFERROR(_XLL.FUNDPRICED(G$3,$A86),G85)</f>
        <v>15.2345</v>
      </c>
      <c r="H86">
        <f>_xlfn.IFERROR(_XLL.FUNDPRICED(H$3,$A86),H85)</f>
        <v>24461.4</v>
      </c>
      <c r="I86">
        <f>_xlfn.IFERROR(_XLL.FUNDPRICED(I$3,$A86),I85)</f>
        <v>21932.7</v>
      </c>
      <c r="J86">
        <f>_xlfn.IFERROR(_XLL.FUNDPRICED(J$3,$A86),J85)</f>
        <v>1888.44</v>
      </c>
      <c r="K86">
        <f>_xlfn.IFERROR(_XLL.FUNDPRICED(K$3,$A86),K85)</f>
        <v>1455.04</v>
      </c>
      <c r="L86">
        <f>_xlfn.IFERROR(_XLL.FUNDPRICED(L$3,$A86),L85)</f>
        <v>1122.26</v>
      </c>
      <c r="M86">
        <f>_xlfn.IFERROR(_XLL.FUNDPRICED(M$3,$A86),M85)</f>
        <v>1208.01</v>
      </c>
      <c r="N86">
        <f>_xlfn.IFERROR(_XLL.FUNDPRICED(N$3,$A86),N85)</f>
        <v>1379.38</v>
      </c>
      <c r="O86">
        <f>_xlfn.IFERROR(_XLL.FUNDPRICED(O$3,$A86),O85)</f>
        <v>35020.28</v>
      </c>
      <c r="P86">
        <f>_xlfn.IFERROR(_XLL.FUNDPRICED(P$3,$A86),P85)</f>
        <v>1193.99</v>
      </c>
      <c r="Q86">
        <f>_xlfn.IFERROR(_XLL.FUNDPRICED(Q$3,$A86),Q85)</f>
        <v>1329.67</v>
      </c>
      <c r="R86">
        <f>_xlfn.IFERROR(_XLL.FUNDPRICED(R$3,$A86),R85)</f>
        <v>9201.79</v>
      </c>
      <c r="S86">
        <f>_xlfn.IFERROR(_XLL.FUNDPRICED(S$3,$A86),S85)</f>
        <v>122.94</v>
      </c>
      <c r="T86">
        <f>_xlfn.IFERROR(_XLL.FUNDPRICED(T$3,$A86),T85)</f>
        <v>150.4</v>
      </c>
      <c r="U86">
        <f>_xlfn.IFERROR(_XLL.FUNDPRICED(U$3,$A86),U85)</f>
        <v>119.74</v>
      </c>
      <c r="V86">
        <f>_xlfn.IFERROR(_XLL.FUNDPRICED(V$3,$A86),V85)</f>
        <v>4737.11</v>
      </c>
      <c r="W86">
        <f>_xlfn.IFERROR(_XLL.FUNDPRICED(W$3,$A86),W85)</f>
        <v>120.4</v>
      </c>
      <c r="Y86">
        <f t="shared" si="24"/>
        <v>119.3993657899646</v>
      </c>
      <c r="Z86">
        <f t="shared" si="25"/>
        <v>118.02894566891317</v>
      </c>
      <c r="AA86">
        <f t="shared" si="26"/>
        <v>115.54176309699132</v>
      </c>
      <c r="AB86">
        <f t="shared" si="27"/>
        <v>101.41522045598177</v>
      </c>
      <c r="AC86">
        <f t="shared" si="28"/>
        <v>105.0008388503879</v>
      </c>
      <c r="AD86">
        <f t="shared" si="29"/>
        <v>106.63115677779247</v>
      </c>
      <c r="AE86">
        <f t="shared" si="30"/>
        <v>97.89823008849554</v>
      </c>
      <c r="AF86">
        <f t="shared" si="31"/>
        <v>102.52460895392908</v>
      </c>
      <c r="AG86">
        <f t="shared" si="32"/>
        <v>101.69250569463807</v>
      </c>
      <c r="AH86">
        <f t="shared" si="33"/>
        <v>105.442265605751</v>
      </c>
      <c r="AI86">
        <f t="shared" si="34"/>
        <v>102.20109462794491</v>
      </c>
      <c r="AJ86">
        <f t="shared" si="35"/>
        <v>101.25053432683188</v>
      </c>
      <c r="AK86">
        <f t="shared" si="36"/>
        <v>101.81128398925334</v>
      </c>
      <c r="AL86">
        <f t="shared" si="37"/>
        <v>101.69113148337485</v>
      </c>
      <c r="AM86">
        <f t="shared" si="38"/>
        <v>102.70881720430108</v>
      </c>
      <c r="AN86">
        <f t="shared" si="39"/>
        <v>102.31772536647303</v>
      </c>
      <c r="AO86">
        <f t="shared" si="40"/>
        <v>102.27733997265722</v>
      </c>
      <c r="AP86">
        <f t="shared" si="41"/>
        <v>101.57812112699335</v>
      </c>
      <c r="AQ86">
        <f t="shared" si="42"/>
        <v>101.64909434982424</v>
      </c>
      <c r="AR86">
        <f t="shared" si="43"/>
        <v>101.22580099754832</v>
      </c>
      <c r="AS86">
        <f t="shared" si="44"/>
        <v>102.0532982894566</v>
      </c>
      <c r="AT86">
        <f t="shared" si="45"/>
        <v>101.15946899680725</v>
      </c>
    </row>
    <row r="87" spans="1:46" ht="15">
      <c r="A87" s="2">
        <v>41358</v>
      </c>
      <c r="B87">
        <f>_xlfn.IFERROR(_XLL.FUNDPRICED(B$3,$A87),B86)</f>
        <v>128.41</v>
      </c>
      <c r="C87">
        <f>_xlfn.IFERROR(_XLL.FUNDPRICED(C$3,$A87),C86)</f>
        <v>1428.31</v>
      </c>
      <c r="D87">
        <f>_xlfn.IFERROR(_XLL.FUNDPRICED(D$3,$A87),D86)</f>
        <v>1649.81</v>
      </c>
      <c r="E87">
        <f>_xlfn.IFERROR(_XLL.FUNDPRICED(E$3,$A87),E86)</f>
        <v>16.4958</v>
      </c>
      <c r="F87">
        <f>_xlfn.IFERROR(_XLL.FUNDPRICED(F$3,$A87),F86)</f>
        <v>16.2078</v>
      </c>
      <c r="G87">
        <f>_xlfn.IFERROR(_XLL.FUNDPRICED(G$3,$A87),G86)</f>
        <v>15.1826</v>
      </c>
      <c r="H87">
        <f>_xlfn.IFERROR(_XLL.FUNDPRICED(H$3,$A87),H86)</f>
        <v>24347.85</v>
      </c>
      <c r="I87">
        <f>_xlfn.IFERROR(_XLL.FUNDPRICED(I$3,$A87),I86)</f>
        <v>21888.91</v>
      </c>
      <c r="J87">
        <f>_xlfn.IFERROR(_XLL.FUNDPRICED(J$3,$A87),J86)</f>
        <v>1880.34</v>
      </c>
      <c r="K87">
        <f>_xlfn.IFERROR(_XLL.FUNDPRICED(K$3,$A87),K86)</f>
        <v>1455.49</v>
      </c>
      <c r="L87">
        <f>_xlfn.IFERROR(_XLL.FUNDPRICED(L$3,$A87),L86)</f>
        <v>1122.06</v>
      </c>
      <c r="M87">
        <f>_xlfn.IFERROR(_XLL.FUNDPRICED(M$3,$A87),M86)</f>
        <v>1208.09</v>
      </c>
      <c r="N87">
        <f>_xlfn.IFERROR(_XLL.FUNDPRICED(N$3,$A87),N86)</f>
        <v>1379.8</v>
      </c>
      <c r="O87">
        <f>_xlfn.IFERROR(_XLL.FUNDPRICED(O$3,$A87),O86)</f>
        <v>35016.81</v>
      </c>
      <c r="P87">
        <f>_xlfn.IFERROR(_XLL.FUNDPRICED(P$3,$A87),P86)</f>
        <v>1193.21</v>
      </c>
      <c r="Q87">
        <f>_xlfn.IFERROR(_XLL.FUNDPRICED(Q$3,$A87),Q86)</f>
        <v>1329.24</v>
      </c>
      <c r="R87">
        <f>_xlfn.IFERROR(_XLL.FUNDPRICED(R$3,$A87),R86)</f>
        <v>9198.5</v>
      </c>
      <c r="S87">
        <f>_xlfn.IFERROR(_XLL.FUNDPRICED(S$3,$A87),S86)</f>
        <v>122.95</v>
      </c>
      <c r="T87">
        <f>_xlfn.IFERROR(_XLL.FUNDPRICED(T$3,$A87),T86)</f>
        <v>150.34</v>
      </c>
      <c r="U87">
        <f>_xlfn.IFERROR(_XLL.FUNDPRICED(U$3,$A87),U86)</f>
        <v>119.7</v>
      </c>
      <c r="V87">
        <f>_xlfn.IFERROR(_XLL.FUNDPRICED(V$3,$A87),V86)</f>
        <v>4736.04</v>
      </c>
      <c r="W87">
        <f>_xlfn.IFERROR(_XLL.FUNDPRICED(W$3,$A87),W86)</f>
        <v>120.4</v>
      </c>
      <c r="Y87">
        <f t="shared" si="24"/>
        <v>119.76310389852642</v>
      </c>
      <c r="Z87">
        <f t="shared" si="25"/>
        <v>118.25912003841754</v>
      </c>
      <c r="AA87">
        <f t="shared" si="26"/>
        <v>115.703064731047</v>
      </c>
      <c r="AB87">
        <f t="shared" si="27"/>
        <v>100.23698410383554</v>
      </c>
      <c r="AC87">
        <f t="shared" si="28"/>
        <v>104.58399473460071</v>
      </c>
      <c r="AD87">
        <f t="shared" si="29"/>
        <v>106.26789201447451</v>
      </c>
      <c r="AE87">
        <f t="shared" si="30"/>
        <v>97.44378577923487</v>
      </c>
      <c r="AF87">
        <f t="shared" si="31"/>
        <v>102.31991219401841</v>
      </c>
      <c r="AG87">
        <f t="shared" si="32"/>
        <v>101.25632064447679</v>
      </c>
      <c r="AH87">
        <f t="shared" si="33"/>
        <v>105.4748757192342</v>
      </c>
      <c r="AI87">
        <f t="shared" si="34"/>
        <v>102.18288118460238</v>
      </c>
      <c r="AJ87">
        <f t="shared" si="35"/>
        <v>101.25723960472372</v>
      </c>
      <c r="AK87">
        <f t="shared" si="36"/>
        <v>101.84228395972956</v>
      </c>
      <c r="AL87">
        <f t="shared" si="37"/>
        <v>101.68105537244006</v>
      </c>
      <c r="AM87">
        <f t="shared" si="38"/>
        <v>102.64172043010754</v>
      </c>
      <c r="AN87">
        <f t="shared" si="39"/>
        <v>102.28463698972723</v>
      </c>
      <c r="AO87">
        <f t="shared" si="40"/>
        <v>102.24077182140512</v>
      </c>
      <c r="AP87">
        <f t="shared" si="41"/>
        <v>101.58638354127082</v>
      </c>
      <c r="AQ87">
        <f t="shared" si="42"/>
        <v>101.60854284941873</v>
      </c>
      <c r="AR87">
        <f t="shared" si="43"/>
        <v>101.19198579761596</v>
      </c>
      <c r="AS87">
        <f t="shared" si="44"/>
        <v>102.03024688698343</v>
      </c>
      <c r="AT87">
        <f t="shared" si="45"/>
        <v>101.15946899680725</v>
      </c>
    </row>
    <row r="88" spans="1:46" ht="15">
      <c r="A88" s="2">
        <v>41359</v>
      </c>
      <c r="B88">
        <f>_xlfn.IFERROR(_XLL.FUNDPRICED(B$3,$A88),B87)</f>
        <v>127.6</v>
      </c>
      <c r="C88">
        <f>_xlfn.IFERROR(_XLL.FUNDPRICED(C$3,$A88),C87)</f>
        <v>1420.14</v>
      </c>
      <c r="D88">
        <f>_xlfn.IFERROR(_XLL.FUNDPRICED(D$3,$A88),D87)</f>
        <v>1643.42</v>
      </c>
      <c r="E88">
        <f>_xlfn.IFERROR(_XLL.FUNDPRICED(E$3,$A88),E87)</f>
        <v>16.4939</v>
      </c>
      <c r="F88">
        <f>_xlfn.IFERROR(_XLL.FUNDPRICED(F$3,$A88),F87)</f>
        <v>16.2773</v>
      </c>
      <c r="G88">
        <f>_xlfn.IFERROR(_XLL.FUNDPRICED(G$3,$A88),G87)</f>
        <v>15.304</v>
      </c>
      <c r="H88">
        <f>_xlfn.IFERROR(_XLL.FUNDPRICED(H$3,$A88),H87)</f>
        <v>24526.46</v>
      </c>
      <c r="I88">
        <f>_xlfn.IFERROR(_XLL.FUNDPRICED(I$3,$A88),I87)</f>
        <v>21942.97</v>
      </c>
      <c r="J88">
        <f>_xlfn.IFERROR(_XLL.FUNDPRICED(J$3,$A88),J87)</f>
        <v>1893.28</v>
      </c>
      <c r="K88">
        <f>_xlfn.IFERROR(_XLL.FUNDPRICED(K$3,$A88),K87)</f>
        <v>1452.35</v>
      </c>
      <c r="L88">
        <f>_xlfn.IFERROR(_XLL.FUNDPRICED(L$3,$A88),L87)</f>
        <v>1120.28</v>
      </c>
      <c r="M88">
        <f>_xlfn.IFERROR(_XLL.FUNDPRICED(M$3,$A88),M87)</f>
        <v>1208.24</v>
      </c>
      <c r="N88">
        <f>_xlfn.IFERROR(_XLL.FUNDPRICED(N$3,$A88),N87)</f>
        <v>1378.19</v>
      </c>
      <c r="O88">
        <f>_xlfn.IFERROR(_XLL.FUNDPRICED(O$3,$A88),O87)</f>
        <v>34914.01</v>
      </c>
      <c r="P88">
        <f>_xlfn.IFERROR(_XLL.FUNDPRICED(P$3,$A88),P87)</f>
        <v>1192.07</v>
      </c>
      <c r="Q88">
        <f>_xlfn.IFERROR(_XLL.FUNDPRICED(Q$3,$A88),Q87)</f>
        <v>1327.2</v>
      </c>
      <c r="R88">
        <f>_xlfn.IFERROR(_XLL.FUNDPRICED(R$3,$A88),R87)</f>
        <v>9174.25</v>
      </c>
      <c r="S88">
        <f>_xlfn.IFERROR(_XLL.FUNDPRICED(S$3,$A88),S87)</f>
        <v>122.68</v>
      </c>
      <c r="T88">
        <f>_xlfn.IFERROR(_XLL.FUNDPRICED(T$3,$A88),T87)</f>
        <v>150.04</v>
      </c>
      <c r="U88">
        <f>_xlfn.IFERROR(_XLL.FUNDPRICED(U$3,$A88),U87)</f>
        <v>119.4</v>
      </c>
      <c r="V88">
        <f>_xlfn.IFERROR(_XLL.FUNDPRICED(V$3,$A88),V87)</f>
        <v>4723.83</v>
      </c>
      <c r="W88">
        <f>_xlfn.IFERROR(_XLL.FUNDPRICED(W$3,$A88),W87)</f>
        <v>119.94</v>
      </c>
      <c r="Y88">
        <f t="shared" si="24"/>
        <v>119.007647826898</v>
      </c>
      <c r="Z88">
        <f t="shared" si="25"/>
        <v>117.5826723409892</v>
      </c>
      <c r="AA88">
        <f t="shared" si="26"/>
        <v>115.25492671295316</v>
      </c>
      <c r="AB88">
        <f t="shared" si="27"/>
        <v>100.22543872441793</v>
      </c>
      <c r="AC88">
        <f t="shared" si="28"/>
        <v>105.0324570573129</v>
      </c>
      <c r="AD88">
        <f t="shared" si="29"/>
        <v>107.1176095918695</v>
      </c>
      <c r="AE88">
        <f t="shared" si="30"/>
        <v>98.15861006877294</v>
      </c>
      <c r="AF88">
        <f t="shared" si="31"/>
        <v>102.57261616389215</v>
      </c>
      <c r="AG88">
        <f t="shared" si="32"/>
        <v>101.95313972461098</v>
      </c>
      <c r="AH88">
        <f t="shared" si="33"/>
        <v>105.24732959404035</v>
      </c>
      <c r="AI88">
        <f t="shared" si="34"/>
        <v>102.02078153885385</v>
      </c>
      <c r="AJ88">
        <f t="shared" si="35"/>
        <v>101.26981200077097</v>
      </c>
      <c r="AK88">
        <f t="shared" si="36"/>
        <v>101.72345073957072</v>
      </c>
      <c r="AL88">
        <f t="shared" si="37"/>
        <v>101.38254695627403</v>
      </c>
      <c r="AM88">
        <f t="shared" si="38"/>
        <v>102.5436559139785</v>
      </c>
      <c r="AN88">
        <f t="shared" si="39"/>
        <v>102.1276595744681</v>
      </c>
      <c r="AO88">
        <f t="shared" si="40"/>
        <v>101.97123453634026</v>
      </c>
      <c r="AP88">
        <f t="shared" si="41"/>
        <v>101.36329835577962</v>
      </c>
      <c r="AQ88">
        <f t="shared" si="42"/>
        <v>101.40578534739115</v>
      </c>
      <c r="AR88">
        <f t="shared" si="43"/>
        <v>100.93837179812319</v>
      </c>
      <c r="AS88">
        <f t="shared" si="44"/>
        <v>101.76720237838764</v>
      </c>
      <c r="AT88">
        <f t="shared" si="45"/>
        <v>100.77297933120482</v>
      </c>
    </row>
    <row r="89" spans="1:46" ht="15">
      <c r="A89" s="2">
        <v>41360</v>
      </c>
      <c r="B89">
        <f>_xlfn.IFERROR(_XLL.FUNDPRICED(B$3,$A89),B88)</f>
        <v>127.46</v>
      </c>
      <c r="C89">
        <f>_xlfn.IFERROR(_XLL.FUNDPRICED(C$3,$A89),C88)</f>
        <v>1420.27</v>
      </c>
      <c r="D89">
        <f>_xlfn.IFERROR(_XLL.FUNDPRICED(D$3,$A89),D88)</f>
        <v>1640.53</v>
      </c>
      <c r="E89">
        <f>_xlfn.IFERROR(_XLL.FUNDPRICED(E$3,$A89),E88)</f>
        <v>16.3295</v>
      </c>
      <c r="F89">
        <f>_xlfn.IFERROR(_XLL.FUNDPRICED(F$3,$A89),F88)</f>
        <v>16.2475</v>
      </c>
      <c r="G89">
        <f>_xlfn.IFERROR(_XLL.FUNDPRICED(G$3,$A89),G88)</f>
        <v>15.2953</v>
      </c>
      <c r="H89">
        <f>_xlfn.IFERROR(_XLL.FUNDPRICED(H$3,$A89),H88)</f>
        <v>24621.35</v>
      </c>
      <c r="I89">
        <f>_xlfn.IFERROR(_XLL.FUNDPRICED(I$3,$A89),I88)</f>
        <v>22028.75</v>
      </c>
      <c r="J89">
        <f>_xlfn.IFERROR(_XLL.FUNDPRICED(J$3,$A89),J88)</f>
        <v>1897.67</v>
      </c>
      <c r="K89">
        <f>_xlfn.IFERROR(_XLL.FUNDPRICED(K$3,$A89),K88)</f>
        <v>1454.18</v>
      </c>
      <c r="L89">
        <f>_xlfn.IFERROR(_XLL.FUNDPRICED(L$3,$A89),L88)</f>
        <v>1122.3</v>
      </c>
      <c r="M89">
        <f>_xlfn.IFERROR(_XLL.FUNDPRICED(M$3,$A89),M88)</f>
        <v>1209.24</v>
      </c>
      <c r="N89">
        <f>_xlfn.IFERROR(_XLL.FUNDPRICED(N$3,$A89),N88)</f>
        <v>1380.83</v>
      </c>
      <c r="O89">
        <f>_xlfn.IFERROR(_XLL.FUNDPRICED(O$3,$A89),O88)</f>
        <v>35078.19</v>
      </c>
      <c r="P89">
        <f>_xlfn.IFERROR(_XLL.FUNDPRICED(P$3,$A89),P88)</f>
        <v>1195.35</v>
      </c>
      <c r="Q89">
        <f>_xlfn.IFERROR(_XLL.FUNDPRICED(Q$3,$A89),Q88)</f>
        <v>1330.55</v>
      </c>
      <c r="R89">
        <f>_xlfn.IFERROR(_XLL.FUNDPRICED(R$3,$A89),R88)</f>
        <v>9198.53</v>
      </c>
      <c r="S89">
        <f>_xlfn.IFERROR(_XLL.FUNDPRICED(S$3,$A89),S88)</f>
        <v>123.01</v>
      </c>
      <c r="T89">
        <f>_xlfn.IFERROR(_XLL.FUNDPRICED(T$3,$A89),T88)</f>
        <v>150.32</v>
      </c>
      <c r="U89">
        <f>_xlfn.IFERROR(_XLL.FUNDPRICED(U$3,$A89),U88)</f>
        <v>119.72</v>
      </c>
      <c r="V89">
        <f>_xlfn.IFERROR(_XLL.FUNDPRICED(V$3,$A89),V88)</f>
        <v>4743.71</v>
      </c>
      <c r="W89">
        <f>_xlfn.IFERROR(_XLL.FUNDPRICED(W$3,$A89),W88)</f>
        <v>120.47</v>
      </c>
      <c r="Y89">
        <f t="shared" si="24"/>
        <v>118.87707517254246</v>
      </c>
      <c r="Z89">
        <f t="shared" si="25"/>
        <v>117.59343589064227</v>
      </c>
      <c r="AA89">
        <f t="shared" si="26"/>
        <v>115.05224770320493</v>
      </c>
      <c r="AB89">
        <f t="shared" si="27"/>
        <v>99.22645957901906</v>
      </c>
      <c r="AC89">
        <f t="shared" si="28"/>
        <v>104.84016673764636</v>
      </c>
      <c r="AD89">
        <f t="shared" si="29"/>
        <v>107.05671549859653</v>
      </c>
      <c r="AE89">
        <f t="shared" si="30"/>
        <v>98.538374229986</v>
      </c>
      <c r="AF89">
        <f t="shared" si="31"/>
        <v>102.97359556706951</v>
      </c>
      <c r="AG89">
        <f t="shared" si="32"/>
        <v>102.18954125179715</v>
      </c>
      <c r="AH89">
        <f t="shared" si="33"/>
        <v>105.37994405553869</v>
      </c>
      <c r="AI89">
        <f t="shared" si="34"/>
        <v>102.20473731661342</v>
      </c>
      <c r="AJ89">
        <f t="shared" si="35"/>
        <v>101.35362797441924</v>
      </c>
      <c r="AK89">
        <f t="shared" si="36"/>
        <v>101.91830769684981</v>
      </c>
      <c r="AL89">
        <f t="shared" si="37"/>
        <v>101.85928928862945</v>
      </c>
      <c r="AM89">
        <f t="shared" si="38"/>
        <v>102.82580645161289</v>
      </c>
      <c r="AN89">
        <f t="shared" si="39"/>
        <v>102.38544111423185</v>
      </c>
      <c r="AO89">
        <f t="shared" si="40"/>
        <v>102.24110526959284</v>
      </c>
      <c r="AP89">
        <f t="shared" si="41"/>
        <v>101.63595802693554</v>
      </c>
      <c r="AQ89">
        <f t="shared" si="42"/>
        <v>101.59502568261688</v>
      </c>
      <c r="AR89">
        <f t="shared" si="43"/>
        <v>101.20889339758213</v>
      </c>
      <c r="AS89">
        <f t="shared" si="44"/>
        <v>102.19548451031923</v>
      </c>
      <c r="AT89">
        <f t="shared" si="45"/>
        <v>101.21828264157283</v>
      </c>
    </row>
    <row r="90" spans="1:46" ht="15">
      <c r="A90" s="2">
        <v>41361</v>
      </c>
      <c r="B90">
        <f>_xlfn.IFERROR(_XLL.FUNDPRICED(B$3,$A90),B89)</f>
        <v>127.46</v>
      </c>
      <c r="C90">
        <f>_xlfn.IFERROR(_XLL.FUNDPRICED(C$3,$A90),C89)</f>
        <v>1420.27</v>
      </c>
      <c r="D90">
        <f>_xlfn.IFERROR(_XLL.FUNDPRICED(D$3,$A90),D89)</f>
        <v>1640.53</v>
      </c>
      <c r="E90">
        <f>_xlfn.IFERROR(_XLL.FUNDPRICED(E$3,$A90),E89)</f>
        <v>16.4762</v>
      </c>
      <c r="F90">
        <f>_xlfn.IFERROR(_XLL.FUNDPRICED(F$3,$A90),F89)</f>
        <v>16.3122</v>
      </c>
      <c r="G90">
        <f>_xlfn.IFERROR(_XLL.FUNDPRICED(G$3,$A90),G89)</f>
        <v>15.357</v>
      </c>
      <c r="H90">
        <f>_xlfn.IFERROR(_XLL.FUNDPRICED(H$3,$A90),H89)</f>
        <v>24621.35</v>
      </c>
      <c r="I90">
        <f>_xlfn.IFERROR(_XLL.FUNDPRICED(I$3,$A90),I89)</f>
        <v>22028.75</v>
      </c>
      <c r="J90">
        <f>_xlfn.IFERROR(_XLL.FUNDPRICED(J$3,$A90),J89)</f>
        <v>1897.67</v>
      </c>
      <c r="K90">
        <f>_xlfn.IFERROR(_XLL.FUNDPRICED(K$3,$A90),K89)</f>
        <v>1454.18</v>
      </c>
      <c r="L90">
        <f>_xlfn.IFERROR(_XLL.FUNDPRICED(L$3,$A90),L89)</f>
        <v>1122.3</v>
      </c>
      <c r="M90">
        <f>_xlfn.IFERROR(_XLL.FUNDPRICED(M$3,$A90),M89)</f>
        <v>1209.24</v>
      </c>
      <c r="N90">
        <f>_xlfn.IFERROR(_XLL.FUNDPRICED(N$3,$A90),N89)</f>
        <v>1380.83</v>
      </c>
      <c r="O90">
        <f>_xlfn.IFERROR(_XLL.FUNDPRICED(O$3,$A90),O89)</f>
        <v>35078.19</v>
      </c>
      <c r="P90">
        <f>_xlfn.IFERROR(_XLL.FUNDPRICED(P$3,$A90),P89)</f>
        <v>1195.35</v>
      </c>
      <c r="Q90">
        <f>_xlfn.IFERROR(_XLL.FUNDPRICED(Q$3,$A90),Q89)</f>
        <v>1330.55</v>
      </c>
      <c r="R90">
        <f>_xlfn.IFERROR(_XLL.FUNDPRICED(R$3,$A90),R89)</f>
        <v>9198.53</v>
      </c>
      <c r="S90">
        <f>_xlfn.IFERROR(_XLL.FUNDPRICED(S$3,$A90),S89)</f>
        <v>123.01</v>
      </c>
      <c r="T90">
        <f>_xlfn.IFERROR(_XLL.FUNDPRICED(T$3,$A90),T89)</f>
        <v>150.31</v>
      </c>
      <c r="U90">
        <f>_xlfn.IFERROR(_XLL.FUNDPRICED(U$3,$A90),U89)</f>
        <v>119.72</v>
      </c>
      <c r="V90">
        <f>_xlfn.IFERROR(_XLL.FUNDPRICED(V$3,$A90),V89)</f>
        <v>4743.71</v>
      </c>
      <c r="W90">
        <f>_xlfn.IFERROR(_XLL.FUNDPRICED(W$3,$A90),W89)</f>
        <v>120.47</v>
      </c>
      <c r="Y90">
        <f t="shared" si="24"/>
        <v>118.87707517254246</v>
      </c>
      <c r="Z90">
        <f t="shared" si="25"/>
        <v>117.59343589064227</v>
      </c>
      <c r="AA90">
        <f t="shared" si="26"/>
        <v>115.05224770320493</v>
      </c>
      <c r="AB90">
        <f t="shared" si="27"/>
        <v>100.11788440036949</v>
      </c>
      <c r="AC90">
        <f t="shared" si="28"/>
        <v>105.25765612296262</v>
      </c>
      <c r="AD90">
        <f t="shared" si="29"/>
        <v>107.48857360835989</v>
      </c>
      <c r="AE90">
        <f t="shared" si="30"/>
        <v>98.538374229986</v>
      </c>
      <c r="AF90">
        <f t="shared" si="31"/>
        <v>102.97359556706951</v>
      </c>
      <c r="AG90">
        <f t="shared" si="32"/>
        <v>102.18954125179715</v>
      </c>
      <c r="AH90">
        <f t="shared" si="33"/>
        <v>105.37994405553869</v>
      </c>
      <c r="AI90">
        <f t="shared" si="34"/>
        <v>102.20473731661342</v>
      </c>
      <c r="AJ90">
        <f t="shared" si="35"/>
        <v>101.35362797441924</v>
      </c>
      <c r="AK90">
        <f t="shared" si="36"/>
        <v>101.91830769684981</v>
      </c>
      <c r="AL90">
        <f t="shared" si="37"/>
        <v>101.85928928862945</v>
      </c>
      <c r="AM90">
        <f t="shared" si="38"/>
        <v>102.82580645161289</v>
      </c>
      <c r="AN90">
        <f t="shared" si="39"/>
        <v>102.38544111423185</v>
      </c>
      <c r="AO90">
        <f t="shared" si="40"/>
        <v>102.24110526959284</v>
      </c>
      <c r="AP90">
        <f t="shared" si="41"/>
        <v>101.63595802693554</v>
      </c>
      <c r="AQ90">
        <f t="shared" si="42"/>
        <v>101.58826709921597</v>
      </c>
      <c r="AR90">
        <f t="shared" si="43"/>
        <v>101.20889339758213</v>
      </c>
      <c r="AS90">
        <f t="shared" si="44"/>
        <v>102.19548451031923</v>
      </c>
      <c r="AT90">
        <f t="shared" si="45"/>
        <v>101.21828264157283</v>
      </c>
    </row>
    <row r="91" spans="1:46" ht="15">
      <c r="A91" s="2">
        <v>41362</v>
      </c>
      <c r="B91">
        <f>_xlfn.IFERROR(_XLL.FUNDPRICED(B$3,$A91),B90)</f>
        <v>127.45</v>
      </c>
      <c r="C91">
        <f>_xlfn.IFERROR(_XLL.FUNDPRICED(C$3,$A91),C90)</f>
        <v>1420.27</v>
      </c>
      <c r="D91">
        <f>_xlfn.IFERROR(_XLL.FUNDPRICED(D$3,$A91),D90)</f>
        <v>1640.53</v>
      </c>
      <c r="E91">
        <f>_xlfn.IFERROR(_XLL.FUNDPRICED(E$3,$A91),E90)</f>
        <v>16.4762</v>
      </c>
      <c r="F91">
        <f>_xlfn.IFERROR(_XLL.FUNDPRICED(F$3,$A91),F90)</f>
        <v>16.3122</v>
      </c>
      <c r="G91">
        <f>_xlfn.IFERROR(_XLL.FUNDPRICED(G$3,$A91),G90)</f>
        <v>15.357</v>
      </c>
      <c r="H91">
        <f>_xlfn.IFERROR(_XLL.FUNDPRICED(H$3,$A91),H90)</f>
        <v>24621.35</v>
      </c>
      <c r="I91">
        <f>_xlfn.IFERROR(_XLL.FUNDPRICED(I$3,$A91),I90)</f>
        <v>22028.75</v>
      </c>
      <c r="J91">
        <f>_xlfn.IFERROR(_XLL.FUNDPRICED(J$3,$A91),J90)</f>
        <v>1897.67</v>
      </c>
      <c r="K91">
        <f>_xlfn.IFERROR(_XLL.FUNDPRICED(K$3,$A91),K90)</f>
        <v>1454.18</v>
      </c>
      <c r="L91">
        <f>_xlfn.IFERROR(_XLL.FUNDPRICED(L$3,$A91),L90)</f>
        <v>1122.3</v>
      </c>
      <c r="M91">
        <f>_xlfn.IFERROR(_XLL.FUNDPRICED(M$3,$A91),M90)</f>
        <v>1209.24</v>
      </c>
      <c r="N91">
        <f>_xlfn.IFERROR(_XLL.FUNDPRICED(N$3,$A91),N90)</f>
        <v>1380.83</v>
      </c>
      <c r="O91">
        <f>_xlfn.IFERROR(_XLL.FUNDPRICED(O$3,$A91),O90)</f>
        <v>35078.19</v>
      </c>
      <c r="P91">
        <f>_xlfn.IFERROR(_XLL.FUNDPRICED(P$3,$A91),P90)</f>
        <v>1195.35</v>
      </c>
      <c r="Q91">
        <f>_xlfn.IFERROR(_XLL.FUNDPRICED(Q$3,$A91),Q90)</f>
        <v>1330.55</v>
      </c>
      <c r="R91">
        <f>_xlfn.IFERROR(_XLL.FUNDPRICED(R$3,$A91),R90)</f>
        <v>9198.53</v>
      </c>
      <c r="S91">
        <f>_xlfn.IFERROR(_XLL.FUNDPRICED(S$3,$A91),S90)</f>
        <v>123.01</v>
      </c>
      <c r="T91">
        <f>_xlfn.IFERROR(_XLL.FUNDPRICED(T$3,$A91),T90)</f>
        <v>150.32</v>
      </c>
      <c r="U91">
        <f>_xlfn.IFERROR(_XLL.FUNDPRICED(U$3,$A91),U90)</f>
        <v>119.71</v>
      </c>
      <c r="V91">
        <f>_xlfn.IFERROR(_XLL.FUNDPRICED(V$3,$A91),V90)</f>
        <v>4743.71</v>
      </c>
      <c r="W91">
        <f>_xlfn.IFERROR(_XLL.FUNDPRICED(W$3,$A91),W90)</f>
        <v>120.46</v>
      </c>
      <c r="Y91">
        <f t="shared" si="24"/>
        <v>118.86774855437422</v>
      </c>
      <c r="Z91">
        <f t="shared" si="25"/>
        <v>117.59343589064227</v>
      </c>
      <c r="AA91">
        <f t="shared" si="26"/>
        <v>115.05224770320493</v>
      </c>
      <c r="AB91">
        <f t="shared" si="27"/>
        <v>100.11788440036949</v>
      </c>
      <c r="AC91">
        <f t="shared" si="28"/>
        <v>105.25765612296262</v>
      </c>
      <c r="AD91">
        <f t="shared" si="29"/>
        <v>107.48857360835989</v>
      </c>
      <c r="AE91">
        <f t="shared" si="30"/>
        <v>98.538374229986</v>
      </c>
      <c r="AF91">
        <f t="shared" si="31"/>
        <v>102.97359556706951</v>
      </c>
      <c r="AG91">
        <f t="shared" si="32"/>
        <v>102.18954125179715</v>
      </c>
      <c r="AH91">
        <f t="shared" si="33"/>
        <v>105.37994405553869</v>
      </c>
      <c r="AI91">
        <f t="shared" si="34"/>
        <v>102.20473731661342</v>
      </c>
      <c r="AJ91">
        <f t="shared" si="35"/>
        <v>101.35362797441924</v>
      </c>
      <c r="AK91">
        <f t="shared" si="36"/>
        <v>101.91830769684981</v>
      </c>
      <c r="AL91">
        <f t="shared" si="37"/>
        <v>101.85928928862945</v>
      </c>
      <c r="AM91">
        <f t="shared" si="38"/>
        <v>102.82580645161289</v>
      </c>
      <c r="AN91">
        <f t="shared" si="39"/>
        <v>102.38544111423185</v>
      </c>
      <c r="AO91">
        <f t="shared" si="40"/>
        <v>102.24110526959284</v>
      </c>
      <c r="AP91">
        <f t="shared" si="41"/>
        <v>101.63595802693554</v>
      </c>
      <c r="AQ91">
        <f t="shared" si="42"/>
        <v>101.59502568261689</v>
      </c>
      <c r="AR91">
        <f t="shared" si="43"/>
        <v>101.20043959759903</v>
      </c>
      <c r="AS91">
        <f t="shared" si="44"/>
        <v>102.19548451031923</v>
      </c>
      <c r="AT91">
        <f t="shared" si="45"/>
        <v>101.2098806923206</v>
      </c>
    </row>
    <row r="92" spans="1:46" ht="15">
      <c r="A92" s="2">
        <v>41363</v>
      </c>
      <c r="B92">
        <f>_xlfn.IFERROR(_XLL.FUNDPRICED(B$3,$A92),B91)</f>
        <v>127.45</v>
      </c>
      <c r="C92">
        <f>_xlfn.IFERROR(_XLL.FUNDPRICED(C$3,$A92),C91)</f>
        <v>1420.27</v>
      </c>
      <c r="D92">
        <f>_xlfn.IFERROR(_XLL.FUNDPRICED(D$3,$A92),D91)</f>
        <v>1640.53</v>
      </c>
      <c r="E92">
        <f>_xlfn.IFERROR(_XLL.FUNDPRICED(E$3,$A92),E91)</f>
        <v>16.4762</v>
      </c>
      <c r="F92">
        <f>_xlfn.IFERROR(_XLL.FUNDPRICED(F$3,$A92),F91)</f>
        <v>16.3122</v>
      </c>
      <c r="G92">
        <f>_xlfn.IFERROR(_XLL.FUNDPRICED(G$3,$A92),G91)</f>
        <v>15.357</v>
      </c>
      <c r="H92">
        <f>_xlfn.IFERROR(_XLL.FUNDPRICED(H$3,$A92),H91)</f>
        <v>24621.35</v>
      </c>
      <c r="I92">
        <f>_xlfn.IFERROR(_XLL.FUNDPRICED(I$3,$A92),I91)</f>
        <v>22028.75</v>
      </c>
      <c r="J92">
        <f>_xlfn.IFERROR(_XLL.FUNDPRICED(J$3,$A92),J91)</f>
        <v>1897.67</v>
      </c>
      <c r="K92">
        <f>_xlfn.IFERROR(_XLL.FUNDPRICED(K$3,$A92),K91)</f>
        <v>1454.18</v>
      </c>
      <c r="L92">
        <f>_xlfn.IFERROR(_XLL.FUNDPRICED(L$3,$A92),L91)</f>
        <v>1122.3</v>
      </c>
      <c r="M92">
        <f>_xlfn.IFERROR(_XLL.FUNDPRICED(M$3,$A92),M91)</f>
        <v>1209.24</v>
      </c>
      <c r="N92">
        <f>_xlfn.IFERROR(_XLL.FUNDPRICED(N$3,$A92),N91)</f>
        <v>1380.83</v>
      </c>
      <c r="O92">
        <f>_xlfn.IFERROR(_XLL.FUNDPRICED(O$3,$A92),O91)</f>
        <v>35078.19</v>
      </c>
      <c r="P92">
        <f>_xlfn.IFERROR(_XLL.FUNDPRICED(P$3,$A92),P91)</f>
        <v>1195.35</v>
      </c>
      <c r="Q92">
        <f>_xlfn.IFERROR(_XLL.FUNDPRICED(Q$3,$A92),Q91)</f>
        <v>1330.55</v>
      </c>
      <c r="R92">
        <f>_xlfn.IFERROR(_XLL.FUNDPRICED(R$3,$A92),R91)</f>
        <v>9198.53</v>
      </c>
      <c r="S92">
        <f>_xlfn.IFERROR(_XLL.FUNDPRICED(S$3,$A92),S91)</f>
        <v>123.01</v>
      </c>
      <c r="T92">
        <f>_xlfn.IFERROR(_XLL.FUNDPRICED(T$3,$A92),T91)</f>
        <v>150.32</v>
      </c>
      <c r="U92">
        <f>_xlfn.IFERROR(_XLL.FUNDPRICED(U$3,$A92),U91)</f>
        <v>119.71</v>
      </c>
      <c r="V92">
        <f>_xlfn.IFERROR(_XLL.FUNDPRICED(V$3,$A92),V91)</f>
        <v>4743.71</v>
      </c>
      <c r="W92">
        <f>_xlfn.IFERROR(_XLL.FUNDPRICED(W$3,$A92),W91)</f>
        <v>120.46</v>
      </c>
      <c r="Y92">
        <f t="shared" si="24"/>
        <v>118.86774855437422</v>
      </c>
      <c r="Z92">
        <f t="shared" si="25"/>
        <v>117.59343589064227</v>
      </c>
      <c r="AA92">
        <f t="shared" si="26"/>
        <v>115.05224770320493</v>
      </c>
      <c r="AB92">
        <f t="shared" si="27"/>
        <v>100.11788440036949</v>
      </c>
      <c r="AC92">
        <f t="shared" si="28"/>
        <v>105.25765612296262</v>
      </c>
      <c r="AD92">
        <f t="shared" si="29"/>
        <v>107.48857360835989</v>
      </c>
      <c r="AE92">
        <f t="shared" si="30"/>
        <v>98.538374229986</v>
      </c>
      <c r="AF92">
        <f t="shared" si="31"/>
        <v>102.97359556706951</v>
      </c>
      <c r="AG92">
        <f t="shared" si="32"/>
        <v>102.18954125179715</v>
      </c>
      <c r="AH92">
        <f t="shared" si="33"/>
        <v>105.37994405553869</v>
      </c>
      <c r="AI92">
        <f t="shared" si="34"/>
        <v>102.20473731661342</v>
      </c>
      <c r="AJ92">
        <f t="shared" si="35"/>
        <v>101.35362797441924</v>
      </c>
      <c r="AK92">
        <f t="shared" si="36"/>
        <v>101.91830769684981</v>
      </c>
      <c r="AL92">
        <f t="shared" si="37"/>
        <v>101.85928928862945</v>
      </c>
      <c r="AM92">
        <f t="shared" si="38"/>
        <v>102.82580645161289</v>
      </c>
      <c r="AN92">
        <f t="shared" si="39"/>
        <v>102.38544111423185</v>
      </c>
      <c r="AO92">
        <f t="shared" si="40"/>
        <v>102.24110526959284</v>
      </c>
      <c r="AP92">
        <f t="shared" si="41"/>
        <v>101.63595802693554</v>
      </c>
      <c r="AQ92">
        <f t="shared" si="42"/>
        <v>101.59502568261689</v>
      </c>
      <c r="AR92">
        <f t="shared" si="43"/>
        <v>101.20043959759903</v>
      </c>
      <c r="AS92">
        <f t="shared" si="44"/>
        <v>102.19548451031923</v>
      </c>
      <c r="AT92">
        <f t="shared" si="45"/>
        <v>101.2098806923206</v>
      </c>
    </row>
    <row r="93" spans="1:46" ht="15">
      <c r="A93" s="2">
        <v>41364</v>
      </c>
      <c r="B93">
        <f>_xlfn.IFERROR(_XLL.FUNDPRICED(B$3,$A93),B92)</f>
        <v>127.45</v>
      </c>
      <c r="C93">
        <f>_xlfn.IFERROR(_XLL.FUNDPRICED(C$3,$A93),C92)</f>
        <v>1420.27</v>
      </c>
      <c r="D93">
        <f>_xlfn.IFERROR(_XLL.FUNDPRICED(D$3,$A93),D92)</f>
        <v>1640.53</v>
      </c>
      <c r="E93">
        <f>_xlfn.IFERROR(_XLL.FUNDPRICED(E$3,$A93),E92)</f>
        <v>16.4762</v>
      </c>
      <c r="F93">
        <f>_xlfn.IFERROR(_XLL.FUNDPRICED(F$3,$A93),F92)</f>
        <v>16.3122</v>
      </c>
      <c r="G93">
        <f>_xlfn.IFERROR(_XLL.FUNDPRICED(G$3,$A93),G92)</f>
        <v>15.357</v>
      </c>
      <c r="H93">
        <f>_xlfn.IFERROR(_XLL.FUNDPRICED(H$3,$A93),H92)</f>
        <v>24621.35</v>
      </c>
      <c r="I93">
        <f>_xlfn.IFERROR(_XLL.FUNDPRICED(I$3,$A93),I92)</f>
        <v>22028.75</v>
      </c>
      <c r="J93">
        <f>_xlfn.IFERROR(_XLL.FUNDPRICED(J$3,$A93),J92)</f>
        <v>1897.67</v>
      </c>
      <c r="K93">
        <f>_xlfn.IFERROR(_XLL.FUNDPRICED(K$3,$A93),K92)</f>
        <v>1454.18</v>
      </c>
      <c r="L93">
        <f>_xlfn.IFERROR(_XLL.FUNDPRICED(L$3,$A93),L92)</f>
        <v>1122.3</v>
      </c>
      <c r="M93">
        <f>_xlfn.IFERROR(_XLL.FUNDPRICED(M$3,$A93),M92)</f>
        <v>1209.24</v>
      </c>
      <c r="N93">
        <f>_xlfn.IFERROR(_XLL.FUNDPRICED(N$3,$A93),N92)</f>
        <v>1380.83</v>
      </c>
      <c r="O93">
        <f>_xlfn.IFERROR(_XLL.FUNDPRICED(O$3,$A93),O92)</f>
        <v>35078.19</v>
      </c>
      <c r="P93">
        <f>_xlfn.IFERROR(_XLL.FUNDPRICED(P$3,$A93),P92)</f>
        <v>1195.35</v>
      </c>
      <c r="Q93">
        <f>_xlfn.IFERROR(_XLL.FUNDPRICED(Q$3,$A93),Q92)</f>
        <v>1330.55</v>
      </c>
      <c r="R93">
        <f>_xlfn.IFERROR(_XLL.FUNDPRICED(R$3,$A93),R92)</f>
        <v>9198.53</v>
      </c>
      <c r="S93">
        <f>_xlfn.IFERROR(_XLL.FUNDPRICED(S$3,$A93),S92)</f>
        <v>123.01</v>
      </c>
      <c r="T93">
        <f>_xlfn.IFERROR(_XLL.FUNDPRICED(T$3,$A93),T92)</f>
        <v>150.32</v>
      </c>
      <c r="U93">
        <f>_xlfn.IFERROR(_XLL.FUNDPRICED(U$3,$A93),U92)</f>
        <v>119.71</v>
      </c>
      <c r="V93">
        <f>_xlfn.IFERROR(_XLL.FUNDPRICED(V$3,$A93),V92)</f>
        <v>4743.71</v>
      </c>
      <c r="W93">
        <f>_xlfn.IFERROR(_XLL.FUNDPRICED(W$3,$A93),W92)</f>
        <v>120.46</v>
      </c>
      <c r="Y93">
        <f t="shared" si="24"/>
        <v>118.86774855437422</v>
      </c>
      <c r="Z93">
        <f t="shared" si="25"/>
        <v>117.59343589064227</v>
      </c>
      <c r="AA93">
        <f t="shared" si="26"/>
        <v>115.05224770320493</v>
      </c>
      <c r="AB93">
        <f t="shared" si="27"/>
        <v>100.11788440036949</v>
      </c>
      <c r="AC93">
        <f t="shared" si="28"/>
        <v>105.25765612296262</v>
      </c>
      <c r="AD93">
        <f t="shared" si="29"/>
        <v>107.48857360835989</v>
      </c>
      <c r="AE93">
        <f t="shared" si="30"/>
        <v>98.538374229986</v>
      </c>
      <c r="AF93">
        <f t="shared" si="31"/>
        <v>102.97359556706951</v>
      </c>
      <c r="AG93">
        <f t="shared" si="32"/>
        <v>102.18954125179715</v>
      </c>
      <c r="AH93">
        <f t="shared" si="33"/>
        <v>105.37994405553869</v>
      </c>
      <c r="AI93">
        <f t="shared" si="34"/>
        <v>102.20473731661342</v>
      </c>
      <c r="AJ93">
        <f t="shared" si="35"/>
        <v>101.35362797441924</v>
      </c>
      <c r="AK93">
        <f t="shared" si="36"/>
        <v>101.91830769684981</v>
      </c>
      <c r="AL93">
        <f t="shared" si="37"/>
        <v>101.85928928862945</v>
      </c>
      <c r="AM93">
        <f t="shared" si="38"/>
        <v>102.82580645161289</v>
      </c>
      <c r="AN93">
        <f t="shared" si="39"/>
        <v>102.38544111423185</v>
      </c>
      <c r="AO93">
        <f t="shared" si="40"/>
        <v>102.24110526959284</v>
      </c>
      <c r="AP93">
        <f t="shared" si="41"/>
        <v>101.63595802693554</v>
      </c>
      <c r="AQ93">
        <f t="shared" si="42"/>
        <v>101.59502568261689</v>
      </c>
      <c r="AR93">
        <f t="shared" si="43"/>
        <v>101.20043959759903</v>
      </c>
      <c r="AS93">
        <f t="shared" si="44"/>
        <v>102.19548451031923</v>
      </c>
      <c r="AT93">
        <f t="shared" si="45"/>
        <v>101.2098806923206</v>
      </c>
    </row>
    <row r="94" spans="1:46" ht="15">
      <c r="A94" s="2">
        <v>41365</v>
      </c>
      <c r="B94">
        <f>_xlfn.IFERROR(_XLL.FUNDPRICED(B$3,$A94),B93)</f>
        <v>127.45</v>
      </c>
      <c r="C94">
        <f>_xlfn.IFERROR(_XLL.FUNDPRICED(C$3,$A94),C93)</f>
        <v>1420.27</v>
      </c>
      <c r="D94">
        <f>_xlfn.IFERROR(_XLL.FUNDPRICED(D$3,$A94),D93)</f>
        <v>1640.53</v>
      </c>
      <c r="E94">
        <f>_xlfn.IFERROR(_XLL.FUNDPRICED(E$3,$A94),E93)</f>
        <v>16.4942</v>
      </c>
      <c r="F94">
        <f>_xlfn.IFERROR(_XLL.FUNDPRICED(F$3,$A94),F93)</f>
        <v>16.2372</v>
      </c>
      <c r="G94">
        <f>_xlfn.IFERROR(_XLL.FUNDPRICED(G$3,$A94),G93)</f>
        <v>15.2882</v>
      </c>
      <c r="H94">
        <f>_xlfn.IFERROR(_XLL.FUNDPRICED(H$3,$A94),H93)</f>
        <v>24621.35</v>
      </c>
      <c r="I94">
        <f>_xlfn.IFERROR(_XLL.FUNDPRICED(I$3,$A94),I93)</f>
        <v>22028.75</v>
      </c>
      <c r="J94">
        <f>_xlfn.IFERROR(_XLL.FUNDPRICED(J$3,$A94),J93)</f>
        <v>1897.67</v>
      </c>
      <c r="K94">
        <f>_xlfn.IFERROR(_XLL.FUNDPRICED(K$3,$A94),K93)</f>
        <v>1454.18</v>
      </c>
      <c r="L94">
        <f>_xlfn.IFERROR(_XLL.FUNDPRICED(L$3,$A94),L93)</f>
        <v>1122.3</v>
      </c>
      <c r="M94">
        <f>_xlfn.IFERROR(_XLL.FUNDPRICED(M$3,$A94),M93)</f>
        <v>1209.24</v>
      </c>
      <c r="N94">
        <f>_xlfn.IFERROR(_XLL.FUNDPRICED(N$3,$A94),N93)</f>
        <v>1380.83</v>
      </c>
      <c r="O94">
        <f>_xlfn.IFERROR(_XLL.FUNDPRICED(O$3,$A94),O93)</f>
        <v>35078.19</v>
      </c>
      <c r="P94">
        <f>_xlfn.IFERROR(_XLL.FUNDPRICED(P$3,$A94),P93)</f>
        <v>1195.35</v>
      </c>
      <c r="Q94">
        <f>_xlfn.IFERROR(_XLL.FUNDPRICED(Q$3,$A94),Q93)</f>
        <v>1330.55</v>
      </c>
      <c r="R94">
        <f>_xlfn.IFERROR(_XLL.FUNDPRICED(R$3,$A94),R93)</f>
        <v>9198.53</v>
      </c>
      <c r="S94">
        <f>_xlfn.IFERROR(_XLL.FUNDPRICED(S$3,$A94),S93)</f>
        <v>123.01</v>
      </c>
      <c r="T94">
        <f>_xlfn.IFERROR(_XLL.FUNDPRICED(T$3,$A94),T93)</f>
        <v>150.32</v>
      </c>
      <c r="U94">
        <f>_xlfn.IFERROR(_XLL.FUNDPRICED(U$3,$A94),U93)</f>
        <v>119.71</v>
      </c>
      <c r="V94">
        <f>_xlfn.IFERROR(_XLL.FUNDPRICED(V$3,$A94),V93)</f>
        <v>4743.71</v>
      </c>
      <c r="W94">
        <f>_xlfn.IFERROR(_XLL.FUNDPRICED(W$3,$A94),W93)</f>
        <v>120.46</v>
      </c>
      <c r="Y94">
        <f t="shared" si="24"/>
        <v>118.86774855437422</v>
      </c>
      <c r="Z94">
        <f t="shared" si="25"/>
        <v>117.59343589064227</v>
      </c>
      <c r="AA94">
        <f t="shared" si="26"/>
        <v>115.05224770320493</v>
      </c>
      <c r="AB94">
        <f t="shared" si="27"/>
        <v>100.2272616790628</v>
      </c>
      <c r="AC94">
        <f t="shared" si="28"/>
        <v>104.7737039761509</v>
      </c>
      <c r="AD94">
        <f t="shared" si="29"/>
        <v>107.00702031902895</v>
      </c>
      <c r="AE94">
        <f t="shared" si="30"/>
        <v>98.538374229986</v>
      </c>
      <c r="AF94">
        <f t="shared" si="31"/>
        <v>102.97359556706951</v>
      </c>
      <c r="AG94">
        <f t="shared" si="32"/>
        <v>102.18954125179715</v>
      </c>
      <c r="AH94">
        <f t="shared" si="33"/>
        <v>105.37994405553869</v>
      </c>
      <c r="AI94">
        <f t="shared" si="34"/>
        <v>102.20473731661342</v>
      </c>
      <c r="AJ94">
        <f t="shared" si="35"/>
        <v>101.35362797441924</v>
      </c>
      <c r="AK94">
        <f t="shared" si="36"/>
        <v>101.91830769684981</v>
      </c>
      <c r="AL94">
        <f t="shared" si="37"/>
        <v>101.85928928862945</v>
      </c>
      <c r="AM94">
        <f t="shared" si="38"/>
        <v>102.82580645161289</v>
      </c>
      <c r="AN94">
        <f t="shared" si="39"/>
        <v>102.38544111423185</v>
      </c>
      <c r="AO94">
        <f t="shared" si="40"/>
        <v>102.24110526959284</v>
      </c>
      <c r="AP94">
        <f t="shared" si="41"/>
        <v>101.63595802693554</v>
      </c>
      <c r="AQ94">
        <f t="shared" si="42"/>
        <v>101.59502568261689</v>
      </c>
      <c r="AR94">
        <f t="shared" si="43"/>
        <v>101.20043959759903</v>
      </c>
      <c r="AS94">
        <f t="shared" si="44"/>
        <v>102.19548451031923</v>
      </c>
      <c r="AT94">
        <f t="shared" si="45"/>
        <v>101.2098806923206</v>
      </c>
    </row>
    <row r="95" spans="1:46" ht="15">
      <c r="A95" s="2">
        <v>41366</v>
      </c>
      <c r="B95">
        <f>_xlfn.IFERROR(_XLL.FUNDPRICED(B$3,$A95),B94)</f>
        <v>126.7</v>
      </c>
      <c r="C95">
        <f>_xlfn.IFERROR(_XLL.FUNDPRICED(C$3,$A95),C94)</f>
        <v>1413.55</v>
      </c>
      <c r="D95">
        <f>_xlfn.IFERROR(_XLL.FUNDPRICED(D$3,$A95),D94)</f>
        <v>1629.1</v>
      </c>
      <c r="E95">
        <f>_xlfn.IFERROR(_XLL.FUNDPRICED(E$3,$A95),E94)</f>
        <v>16.6829</v>
      </c>
      <c r="F95">
        <f>_xlfn.IFERROR(_XLL.FUNDPRICED(F$3,$A95),F94)</f>
        <v>16.3209</v>
      </c>
      <c r="G95">
        <f>_xlfn.IFERROR(_XLL.FUNDPRICED(G$3,$A95),G94)</f>
        <v>15.3671</v>
      </c>
      <c r="H95">
        <f>_xlfn.IFERROR(_XLL.FUNDPRICED(H$3,$A95),H94)</f>
        <v>24482.94</v>
      </c>
      <c r="I95">
        <f>_xlfn.IFERROR(_XLL.FUNDPRICED(I$3,$A95),I94)</f>
        <v>21957</v>
      </c>
      <c r="J95">
        <f>_xlfn.IFERROR(_XLL.FUNDPRICED(J$3,$A95),J94)</f>
        <v>1887.69</v>
      </c>
      <c r="K95">
        <f>_xlfn.IFERROR(_XLL.FUNDPRICED(K$3,$A95),K94)</f>
        <v>1452.06</v>
      </c>
      <c r="L95">
        <f>_xlfn.IFERROR(_XLL.FUNDPRICED(L$3,$A95),L94)</f>
        <v>1121.68</v>
      </c>
      <c r="M95">
        <f>_xlfn.IFERROR(_XLL.FUNDPRICED(M$3,$A95),M94)</f>
        <v>1209.33</v>
      </c>
      <c r="N95">
        <f>_xlfn.IFERROR(_XLL.FUNDPRICED(N$3,$A95),N94)</f>
        <v>1381.1</v>
      </c>
      <c r="O95">
        <f>_xlfn.IFERROR(_XLL.FUNDPRICED(O$3,$A95),O94)</f>
        <v>35032.06</v>
      </c>
      <c r="P95">
        <f>_xlfn.IFERROR(_XLL.FUNDPRICED(P$3,$A95),P94)</f>
        <v>1194.03</v>
      </c>
      <c r="Q95">
        <f>_xlfn.IFERROR(_XLL.FUNDPRICED(Q$3,$A95),Q94)</f>
        <v>1328.29</v>
      </c>
      <c r="R95">
        <f>_xlfn.IFERROR(_XLL.FUNDPRICED(R$3,$A95),R94)</f>
        <v>9196.88</v>
      </c>
      <c r="S95">
        <f>_xlfn.IFERROR(_XLL.FUNDPRICED(S$3,$A95),S94)</f>
        <v>122.94</v>
      </c>
      <c r="T95">
        <f>_xlfn.IFERROR(_XLL.FUNDPRICED(T$3,$A95),T94)</f>
        <v>150.33</v>
      </c>
      <c r="U95">
        <f>_xlfn.IFERROR(_XLL.FUNDPRICED(U$3,$A95),U94)</f>
        <v>119.62</v>
      </c>
      <c r="V95">
        <f>_xlfn.IFERROR(_XLL.FUNDPRICED(V$3,$A95),V94)</f>
        <v>4737.15</v>
      </c>
      <c r="W95">
        <f>_xlfn.IFERROR(_XLL.FUNDPRICED(W$3,$A95),W94)</f>
        <v>120.54</v>
      </c>
      <c r="Y95">
        <f t="shared" si="24"/>
        <v>118.1682521917553</v>
      </c>
      <c r="Z95">
        <f t="shared" si="25"/>
        <v>117.03704317011369</v>
      </c>
      <c r="AA95">
        <f t="shared" si="26"/>
        <v>114.25064871309341</v>
      </c>
      <c r="AB95">
        <f t="shared" si="27"/>
        <v>101.37390015069764</v>
      </c>
      <c r="AC95">
        <f t="shared" si="28"/>
        <v>105.31379457199279</v>
      </c>
      <c r="AD95">
        <f t="shared" si="29"/>
        <v>107.55926675112505</v>
      </c>
      <c r="AE95">
        <f t="shared" si="30"/>
        <v>97.98443643302636</v>
      </c>
      <c r="AF95">
        <f t="shared" si="31"/>
        <v>102.63819952862261</v>
      </c>
      <c r="AG95">
        <f t="shared" si="32"/>
        <v>101.6521181899935</v>
      </c>
      <c r="AH95">
        <f t="shared" si="33"/>
        <v>105.2263141875734</v>
      </c>
      <c r="AI95">
        <f t="shared" si="34"/>
        <v>102.14827564225158</v>
      </c>
      <c r="AJ95">
        <f t="shared" si="35"/>
        <v>101.36117141204757</v>
      </c>
      <c r="AK95">
        <f t="shared" si="36"/>
        <v>101.93823624929881</v>
      </c>
      <c r="AL95">
        <f t="shared" si="37"/>
        <v>101.72533799254249</v>
      </c>
      <c r="AM95">
        <f t="shared" si="38"/>
        <v>102.71225806451612</v>
      </c>
      <c r="AN95">
        <f t="shared" si="39"/>
        <v>102.21153476203301</v>
      </c>
      <c r="AO95">
        <f t="shared" si="40"/>
        <v>102.22276561926881</v>
      </c>
      <c r="AP95">
        <f t="shared" si="41"/>
        <v>101.57812112699337</v>
      </c>
      <c r="AQ95">
        <f t="shared" si="42"/>
        <v>101.60178426601782</v>
      </c>
      <c r="AR95">
        <f t="shared" si="43"/>
        <v>101.1243553977512</v>
      </c>
      <c r="AS95">
        <f t="shared" si="44"/>
        <v>102.05416002412852</v>
      </c>
      <c r="AT95">
        <f t="shared" si="45"/>
        <v>101.27709628633842</v>
      </c>
    </row>
    <row r="96" spans="1:46" ht="15">
      <c r="A96" s="2">
        <v>41367</v>
      </c>
      <c r="B96">
        <f>_xlfn.IFERROR(_XLL.FUNDPRICED(B$3,$A96),B95)</f>
        <v>125.57</v>
      </c>
      <c r="C96">
        <f>_xlfn.IFERROR(_XLL.FUNDPRICED(C$3,$A96),C95)</f>
        <v>1406.78</v>
      </c>
      <c r="D96">
        <f>_xlfn.IFERROR(_XLL.FUNDPRICED(D$3,$A96),D95)</f>
        <v>1608.28</v>
      </c>
      <c r="E96">
        <f>_xlfn.IFERROR(_XLL.FUNDPRICED(E$3,$A96),E95)</f>
        <v>16.5406</v>
      </c>
      <c r="F96">
        <f>_xlfn.IFERROR(_XLL.FUNDPRICED(F$3,$A96),F95)</f>
        <v>16.2115</v>
      </c>
      <c r="G96">
        <f>_xlfn.IFERROR(_XLL.FUNDPRICED(G$3,$A96),G95)</f>
        <v>15.2067</v>
      </c>
      <c r="H96">
        <f>_xlfn.IFERROR(_XLL.FUNDPRICED(H$3,$A96),H95)</f>
        <v>24397.72</v>
      </c>
      <c r="I96">
        <f>_xlfn.IFERROR(_XLL.FUNDPRICED(I$3,$A96),I95)</f>
        <v>21870.65</v>
      </c>
      <c r="J96">
        <f>_xlfn.IFERROR(_XLL.FUNDPRICED(J$3,$A96),J95)</f>
        <v>1876.7</v>
      </c>
      <c r="K96">
        <f>_xlfn.IFERROR(_XLL.FUNDPRICED(K$3,$A96),K95)</f>
        <v>1447.74</v>
      </c>
      <c r="L96">
        <f>_xlfn.IFERROR(_XLL.FUNDPRICED(L$3,$A96),L95)</f>
        <v>1119.85</v>
      </c>
      <c r="M96">
        <f>_xlfn.IFERROR(_XLL.FUNDPRICED(M$3,$A96),M95)</f>
        <v>1209.6</v>
      </c>
      <c r="N96">
        <f>_xlfn.IFERROR(_XLL.FUNDPRICED(N$3,$A96),N95)</f>
        <v>1379.96</v>
      </c>
      <c r="O96">
        <f>_xlfn.IFERROR(_XLL.FUNDPRICED(O$3,$A96),O95)</f>
        <v>34984.47</v>
      </c>
      <c r="P96">
        <f>_xlfn.IFERROR(_XLL.FUNDPRICED(P$3,$A96),P95)</f>
        <v>1193.31</v>
      </c>
      <c r="Q96">
        <f>_xlfn.IFERROR(_XLL.FUNDPRICED(Q$3,$A96),Q95)</f>
        <v>1326.1</v>
      </c>
      <c r="R96">
        <f>_xlfn.IFERROR(_XLL.FUNDPRICED(R$3,$A96),R95)</f>
        <v>9176.16</v>
      </c>
      <c r="S96">
        <f>_xlfn.IFERROR(_XLL.FUNDPRICED(S$3,$A96),S95)</f>
        <v>122.74</v>
      </c>
      <c r="T96">
        <f>_xlfn.IFERROR(_XLL.FUNDPRICED(T$3,$A96),T95)</f>
        <v>150.11</v>
      </c>
      <c r="U96">
        <f>_xlfn.IFERROR(_XLL.FUNDPRICED(U$3,$A96),U95)</f>
        <v>119.4</v>
      </c>
      <c r="V96">
        <f>_xlfn.IFERROR(_XLL.FUNDPRICED(V$3,$A96),V95)</f>
        <v>4731.25</v>
      </c>
      <c r="W96">
        <f>_xlfn.IFERROR(_XLL.FUNDPRICED(W$3,$A96),W95)</f>
        <v>120.11</v>
      </c>
      <c r="Y96">
        <f t="shared" si="24"/>
        <v>117.11434433874278</v>
      </c>
      <c r="Z96">
        <f t="shared" si="25"/>
        <v>116.47651062279547</v>
      </c>
      <c r="AA96">
        <f t="shared" si="26"/>
        <v>112.79051826916326</v>
      </c>
      <c r="AB96">
        <f t="shared" si="27"/>
        <v>100.50921199747224</v>
      </c>
      <c r="AC96">
        <f t="shared" si="28"/>
        <v>104.60786970717675</v>
      </c>
      <c r="AD96">
        <f t="shared" si="29"/>
        <v>106.43657565216165</v>
      </c>
      <c r="AE96">
        <f t="shared" si="30"/>
        <v>97.64337307736636</v>
      </c>
      <c r="AF96">
        <f t="shared" si="31"/>
        <v>102.23455565517466</v>
      </c>
      <c r="AG96">
        <f t="shared" si="32"/>
        <v>101.06030662193517</v>
      </c>
      <c r="AH96">
        <f t="shared" si="33"/>
        <v>104.91325709813474</v>
      </c>
      <c r="AI96">
        <f t="shared" si="34"/>
        <v>101.9816226356674</v>
      </c>
      <c r="AJ96">
        <f t="shared" si="35"/>
        <v>101.3838017249326</v>
      </c>
      <c r="AK96">
        <f t="shared" si="36"/>
        <v>101.85409347229194</v>
      </c>
      <c r="AL96">
        <f t="shared" si="37"/>
        <v>101.58714718003918</v>
      </c>
      <c r="AM96">
        <f t="shared" si="38"/>
        <v>102.65032258064515</v>
      </c>
      <c r="AN96">
        <f t="shared" si="39"/>
        <v>102.04301488976952</v>
      </c>
      <c r="AO96">
        <f t="shared" si="40"/>
        <v>101.99246407095774</v>
      </c>
      <c r="AP96">
        <f t="shared" si="41"/>
        <v>101.41287284144433</v>
      </c>
      <c r="AQ96">
        <f t="shared" si="42"/>
        <v>101.4530954311976</v>
      </c>
      <c r="AR96">
        <f t="shared" si="43"/>
        <v>100.93837179812317</v>
      </c>
      <c r="AS96">
        <f t="shared" si="44"/>
        <v>101.92705416002408</v>
      </c>
      <c r="AT96">
        <f t="shared" si="45"/>
        <v>100.91581246849267</v>
      </c>
    </row>
    <row r="97" spans="1:46" ht="15">
      <c r="A97" s="2">
        <v>41368</v>
      </c>
      <c r="B97">
        <f>_xlfn.IFERROR(_XLL.FUNDPRICED(B$3,$A97),B96)</f>
        <v>125.34</v>
      </c>
      <c r="C97">
        <f>_xlfn.IFERROR(_XLL.FUNDPRICED(C$3,$A97),C96)</f>
        <v>1406.03</v>
      </c>
      <c r="D97">
        <f>_xlfn.IFERROR(_XLL.FUNDPRICED(D$3,$A97),D96)</f>
        <v>1606.45</v>
      </c>
      <c r="E97">
        <f>_xlfn.IFERROR(_XLL.FUNDPRICED(E$3,$A97),E96)</f>
        <v>16.3803</v>
      </c>
      <c r="F97">
        <f>_xlfn.IFERROR(_XLL.FUNDPRICED(F$3,$A97),F96)</f>
        <v>16.1735</v>
      </c>
      <c r="G97">
        <f>_xlfn.IFERROR(_XLL.FUNDPRICED(G$3,$A97),G96)</f>
        <v>15.2686</v>
      </c>
      <c r="H97">
        <f>_xlfn.IFERROR(_XLL.FUNDPRICED(H$3,$A97),H96)</f>
        <v>24312.44</v>
      </c>
      <c r="I97">
        <f>_xlfn.IFERROR(_XLL.FUNDPRICED(I$3,$A97),I96)</f>
        <v>21822.36</v>
      </c>
      <c r="J97">
        <f>_xlfn.IFERROR(_XLL.FUNDPRICED(J$3,$A97),J96)</f>
        <v>1869.25</v>
      </c>
      <c r="K97">
        <f>_xlfn.IFERROR(_XLL.FUNDPRICED(K$3,$A97),K96)</f>
        <v>1448.09</v>
      </c>
      <c r="L97">
        <f>_xlfn.IFERROR(_XLL.FUNDPRICED(L$3,$A97),L96)</f>
        <v>1120.44</v>
      </c>
      <c r="M97">
        <f>_xlfn.IFERROR(_XLL.FUNDPRICED(M$3,$A97),M96)</f>
        <v>1209.81</v>
      </c>
      <c r="N97">
        <f>_xlfn.IFERROR(_XLL.FUNDPRICED(N$3,$A97),N96)</f>
        <v>1380.33</v>
      </c>
      <c r="O97">
        <f>_xlfn.IFERROR(_XLL.FUNDPRICED(O$3,$A97),O96)</f>
        <v>34970.43</v>
      </c>
      <c r="P97">
        <f>_xlfn.IFERROR(_XLL.FUNDPRICED(P$3,$A97),P96)</f>
        <v>1193.55</v>
      </c>
      <c r="Q97">
        <f>_xlfn.IFERROR(_XLL.FUNDPRICED(Q$3,$A97),Q96)</f>
        <v>1326.54</v>
      </c>
      <c r="R97">
        <f>_xlfn.IFERROR(_XLL.FUNDPRICED(R$3,$A97),R96)</f>
        <v>9176.57</v>
      </c>
      <c r="S97">
        <f>_xlfn.IFERROR(_XLL.FUNDPRICED(S$3,$A97),S96)</f>
        <v>122.72</v>
      </c>
      <c r="T97">
        <f>_xlfn.IFERROR(_XLL.FUNDPRICED(T$3,$A97),T96)</f>
        <v>150.07</v>
      </c>
      <c r="U97">
        <f>_xlfn.IFERROR(_XLL.FUNDPRICED(U$3,$A97),U96)</f>
        <v>119.38</v>
      </c>
      <c r="V97">
        <f>_xlfn.IFERROR(_XLL.FUNDPRICED(V$3,$A97),V96)</f>
        <v>4729.21</v>
      </c>
      <c r="W97">
        <f>_xlfn.IFERROR(_XLL.FUNDPRICED(W$3,$A97),W96)</f>
        <v>120.06</v>
      </c>
      <c r="Y97">
        <f t="shared" si="24"/>
        <v>116.899832120873</v>
      </c>
      <c r="Z97">
        <f t="shared" si="25"/>
        <v>116.41441322095076</v>
      </c>
      <c r="AA97">
        <f t="shared" si="26"/>
        <v>112.66217827337114</v>
      </c>
      <c r="AB97">
        <f t="shared" si="27"/>
        <v>99.5351465655535</v>
      </c>
      <c r="AC97">
        <f t="shared" si="28"/>
        <v>104.36266728612547</v>
      </c>
      <c r="AD97">
        <f t="shared" si="29"/>
        <v>106.86983362613816</v>
      </c>
      <c r="AE97">
        <f t="shared" si="30"/>
        <v>97.30206959261295</v>
      </c>
      <c r="AF97">
        <f t="shared" si="31"/>
        <v>102.0088236036541</v>
      </c>
      <c r="AG97">
        <f t="shared" si="32"/>
        <v>100.65912407579917</v>
      </c>
      <c r="AH97">
        <f t="shared" si="33"/>
        <v>104.93862051973277</v>
      </c>
      <c r="AI97">
        <f t="shared" si="34"/>
        <v>102.0353522935279</v>
      </c>
      <c r="AJ97">
        <f t="shared" si="35"/>
        <v>101.40140307939875</v>
      </c>
      <c r="AK97">
        <f t="shared" si="36"/>
        <v>101.88140297009241</v>
      </c>
      <c r="AL97">
        <f t="shared" si="37"/>
        <v>101.54637813176124</v>
      </c>
      <c r="AM97">
        <f t="shared" si="38"/>
        <v>102.67096774193548</v>
      </c>
      <c r="AN97">
        <f t="shared" si="39"/>
        <v>102.07687276364894</v>
      </c>
      <c r="AO97">
        <f t="shared" si="40"/>
        <v>101.99702119618976</v>
      </c>
      <c r="AP97">
        <f t="shared" si="41"/>
        <v>101.39634801288943</v>
      </c>
      <c r="AQ97">
        <f t="shared" si="42"/>
        <v>101.4260610975939</v>
      </c>
      <c r="AR97">
        <f t="shared" si="43"/>
        <v>100.92146419815697</v>
      </c>
      <c r="AS97">
        <f t="shared" si="44"/>
        <v>101.88310569175746</v>
      </c>
      <c r="AT97">
        <f t="shared" si="45"/>
        <v>100.87380272223155</v>
      </c>
    </row>
    <row r="98" spans="1:46" ht="15">
      <c r="A98" s="2">
        <v>41369</v>
      </c>
      <c r="B98">
        <f>_xlfn.IFERROR(_XLL.FUNDPRICED(B$3,$A98),B97)</f>
        <v>125.56</v>
      </c>
      <c r="C98">
        <f>_xlfn.IFERROR(_XLL.FUNDPRICED(C$3,$A98),C97)</f>
        <v>1403.03</v>
      </c>
      <c r="D98">
        <f>_xlfn.IFERROR(_XLL.FUNDPRICED(D$3,$A98),D97)</f>
        <v>1591.64</v>
      </c>
      <c r="E98">
        <f>_xlfn.IFERROR(_XLL.FUNDPRICED(E$3,$A98),E97)</f>
        <v>16.3438</v>
      </c>
      <c r="F98">
        <f>_xlfn.IFERROR(_XLL.FUNDPRICED(F$3,$A98),F97)</f>
        <v>16.1386</v>
      </c>
      <c r="G98">
        <f>_xlfn.IFERROR(_XLL.FUNDPRICED(G$3,$A98),G97)</f>
        <v>15.2024</v>
      </c>
      <c r="H98">
        <f>_xlfn.IFERROR(_XLL.FUNDPRICED(H$3,$A98),H97)</f>
        <v>23535.67</v>
      </c>
      <c r="I98">
        <f>_xlfn.IFERROR(_XLL.FUNDPRICED(I$3,$A98),I97)</f>
        <v>21240.22</v>
      </c>
      <c r="J98">
        <f>_xlfn.IFERROR(_XLL.FUNDPRICED(J$3,$A98),J97)</f>
        <v>1824.87</v>
      </c>
      <c r="K98">
        <f>_xlfn.IFERROR(_XLL.FUNDPRICED(K$3,$A98),K97)</f>
        <v>1444.29</v>
      </c>
      <c r="L98">
        <f>_xlfn.IFERROR(_XLL.FUNDPRICED(L$3,$A98),L97)</f>
        <v>1116.79</v>
      </c>
      <c r="M98">
        <f>_xlfn.IFERROR(_XLL.FUNDPRICED(M$3,$A98),M97)</f>
        <v>1210.37</v>
      </c>
      <c r="N98">
        <f>_xlfn.IFERROR(_XLL.FUNDPRICED(N$3,$A98),N97)</f>
        <v>1377.82</v>
      </c>
      <c r="O98">
        <f>_xlfn.IFERROR(_XLL.FUNDPRICED(O$3,$A98),O97)</f>
        <v>34722.92</v>
      </c>
      <c r="P98">
        <f>_xlfn.IFERROR(_XLL.FUNDPRICED(P$3,$A98),P97)</f>
        <v>1189.93</v>
      </c>
      <c r="Q98">
        <f>_xlfn.IFERROR(_XLL.FUNDPRICED(Q$3,$A98),Q97)</f>
        <v>1319.55</v>
      </c>
      <c r="R98">
        <f>_xlfn.IFERROR(_XLL.FUNDPRICED(R$3,$A98),R97)</f>
        <v>9119.32</v>
      </c>
      <c r="S98">
        <f>_xlfn.IFERROR(_XLL.FUNDPRICED(S$3,$A98),S97)</f>
        <v>122.36</v>
      </c>
      <c r="T98">
        <f>_xlfn.IFERROR(_XLL.FUNDPRICED(T$3,$A98),T97)</f>
        <v>149.44</v>
      </c>
      <c r="U98">
        <f>_xlfn.IFERROR(_XLL.FUNDPRICED(U$3,$A98),U97)</f>
        <v>118.76</v>
      </c>
      <c r="V98">
        <f>_xlfn.IFERROR(_XLL.FUNDPRICED(V$3,$A98),V97)</f>
        <v>4694.56</v>
      </c>
      <c r="W98">
        <f>_xlfn.IFERROR(_XLL.FUNDPRICED(W$3,$A98),W97)</f>
        <v>119.18</v>
      </c>
      <c r="Y98">
        <f t="shared" si="24"/>
        <v>117.10501772057454</v>
      </c>
      <c r="Z98">
        <f t="shared" si="25"/>
        <v>116.16602361357194</v>
      </c>
      <c r="AA98">
        <f t="shared" si="26"/>
        <v>111.62353601234302</v>
      </c>
      <c r="AB98">
        <f t="shared" si="27"/>
        <v>99.31335375042543</v>
      </c>
      <c r="AC98">
        <f t="shared" si="28"/>
        <v>104.13746822047575</v>
      </c>
      <c r="AD98">
        <f t="shared" si="29"/>
        <v>106.40647857157846</v>
      </c>
      <c r="AE98">
        <f t="shared" si="30"/>
        <v>94.19331832793306</v>
      </c>
      <c r="AF98">
        <f t="shared" si="31"/>
        <v>99.28760479081116</v>
      </c>
      <c r="AG98">
        <f t="shared" si="32"/>
        <v>98.26926080096489</v>
      </c>
      <c r="AH98">
        <f t="shared" si="33"/>
        <v>104.66324622809691</v>
      </c>
      <c r="AI98">
        <f t="shared" si="34"/>
        <v>101.70295695252669</v>
      </c>
      <c r="AJ98">
        <f t="shared" si="35"/>
        <v>101.44834002464177</v>
      </c>
      <c r="AK98">
        <f t="shared" si="36"/>
        <v>101.69614124177025</v>
      </c>
      <c r="AL98">
        <f t="shared" si="37"/>
        <v>100.82766394805253</v>
      </c>
      <c r="AM98">
        <f t="shared" si="38"/>
        <v>102.35956989247313</v>
      </c>
      <c r="AN98">
        <f t="shared" si="39"/>
        <v>101.53899426724634</v>
      </c>
      <c r="AO98">
        <f t="shared" si="40"/>
        <v>101.3606909046449</v>
      </c>
      <c r="AP98">
        <f t="shared" si="41"/>
        <v>101.09890109890117</v>
      </c>
      <c r="AQ98">
        <f t="shared" si="42"/>
        <v>101.000270343336</v>
      </c>
      <c r="AR98">
        <f t="shared" si="43"/>
        <v>100.39732859920525</v>
      </c>
      <c r="AS98">
        <f t="shared" si="44"/>
        <v>101.13662803222884</v>
      </c>
      <c r="AT98">
        <f t="shared" si="45"/>
        <v>100.1344311880356</v>
      </c>
    </row>
    <row r="99" spans="1:46" ht="15">
      <c r="A99" s="2">
        <v>41370</v>
      </c>
      <c r="B99">
        <f>_xlfn.IFERROR(_XLL.FUNDPRICED(B$3,$A99),B98)</f>
        <v>125.62</v>
      </c>
      <c r="C99">
        <f>_xlfn.IFERROR(_XLL.FUNDPRICED(C$3,$A99),C98)</f>
        <v>1403.03</v>
      </c>
      <c r="D99">
        <f>_xlfn.IFERROR(_XLL.FUNDPRICED(D$3,$A99),D98)</f>
        <v>1591.64</v>
      </c>
      <c r="E99">
        <f>_xlfn.IFERROR(_XLL.FUNDPRICED(E$3,$A99),E98)</f>
        <v>16.3438</v>
      </c>
      <c r="F99">
        <f>_xlfn.IFERROR(_XLL.FUNDPRICED(F$3,$A99),F98)</f>
        <v>16.1386</v>
      </c>
      <c r="G99">
        <f>_xlfn.IFERROR(_XLL.FUNDPRICED(G$3,$A99),G98)</f>
        <v>15.2024</v>
      </c>
      <c r="H99">
        <f>_xlfn.IFERROR(_XLL.FUNDPRICED(H$3,$A99),H98)</f>
        <v>23535.67</v>
      </c>
      <c r="I99">
        <f>_xlfn.IFERROR(_XLL.FUNDPRICED(I$3,$A99),I98)</f>
        <v>21240.22</v>
      </c>
      <c r="J99">
        <f>_xlfn.IFERROR(_XLL.FUNDPRICED(J$3,$A99),J98)</f>
        <v>1824.87</v>
      </c>
      <c r="K99">
        <f>_xlfn.IFERROR(_XLL.FUNDPRICED(K$3,$A99),K98)</f>
        <v>1444.29</v>
      </c>
      <c r="L99">
        <f>_xlfn.IFERROR(_XLL.FUNDPRICED(L$3,$A99),L98)</f>
        <v>1116.79</v>
      </c>
      <c r="M99">
        <f>_xlfn.IFERROR(_XLL.FUNDPRICED(M$3,$A99),M98)</f>
        <v>1210.37</v>
      </c>
      <c r="N99">
        <f>_xlfn.IFERROR(_XLL.FUNDPRICED(N$3,$A99),N98)</f>
        <v>1377.82</v>
      </c>
      <c r="O99">
        <f>_xlfn.IFERROR(_XLL.FUNDPRICED(O$3,$A99),O98)</f>
        <v>34722.92</v>
      </c>
      <c r="P99">
        <f>_xlfn.IFERROR(_XLL.FUNDPRICED(P$3,$A99),P98)</f>
        <v>1189.93</v>
      </c>
      <c r="Q99">
        <f>_xlfn.IFERROR(_XLL.FUNDPRICED(Q$3,$A99),Q98)</f>
        <v>1319.55</v>
      </c>
      <c r="R99">
        <f>_xlfn.IFERROR(_XLL.FUNDPRICED(R$3,$A99),R98)</f>
        <v>9119.32</v>
      </c>
      <c r="S99">
        <f>_xlfn.IFERROR(_XLL.FUNDPRICED(S$3,$A99),S98)</f>
        <v>122.36</v>
      </c>
      <c r="T99">
        <f>_xlfn.IFERROR(_XLL.FUNDPRICED(T$3,$A99),T98)</f>
        <v>149.44</v>
      </c>
      <c r="U99">
        <f>_xlfn.IFERROR(_XLL.FUNDPRICED(U$3,$A99),U98)</f>
        <v>118.76</v>
      </c>
      <c r="V99">
        <f>_xlfn.IFERROR(_XLL.FUNDPRICED(V$3,$A99),V98)</f>
        <v>4694.56</v>
      </c>
      <c r="W99">
        <f>_xlfn.IFERROR(_XLL.FUNDPRICED(W$3,$A99),W98)</f>
        <v>119.18</v>
      </c>
      <c r="Y99">
        <f t="shared" si="24"/>
        <v>117.16097742958407</v>
      </c>
      <c r="Z99">
        <f t="shared" si="25"/>
        <v>116.16602361357194</v>
      </c>
      <c r="AA99">
        <f t="shared" si="26"/>
        <v>111.62353601234302</v>
      </c>
      <c r="AB99">
        <f t="shared" si="27"/>
        <v>99.31335375042543</v>
      </c>
      <c r="AC99">
        <f t="shared" si="28"/>
        <v>104.13746822047575</v>
      </c>
      <c r="AD99">
        <f t="shared" si="29"/>
        <v>106.40647857157846</v>
      </c>
      <c r="AE99">
        <f t="shared" si="30"/>
        <v>94.19331832793306</v>
      </c>
      <c r="AF99">
        <f t="shared" si="31"/>
        <v>99.28760479081116</v>
      </c>
      <c r="AG99">
        <f t="shared" si="32"/>
        <v>98.26926080096489</v>
      </c>
      <c r="AH99">
        <f t="shared" si="33"/>
        <v>104.66324622809691</v>
      </c>
      <c r="AI99">
        <f t="shared" si="34"/>
        <v>101.70295695252669</v>
      </c>
      <c r="AJ99">
        <f t="shared" si="35"/>
        <v>101.44834002464177</v>
      </c>
      <c r="AK99">
        <f t="shared" si="36"/>
        <v>101.69614124177025</v>
      </c>
      <c r="AL99">
        <f t="shared" si="37"/>
        <v>100.82766394805253</v>
      </c>
      <c r="AM99">
        <f t="shared" si="38"/>
        <v>102.35956989247313</v>
      </c>
      <c r="AN99">
        <f t="shared" si="39"/>
        <v>101.53899426724634</v>
      </c>
      <c r="AO99">
        <f t="shared" si="40"/>
        <v>101.3606909046449</v>
      </c>
      <c r="AP99">
        <f t="shared" si="41"/>
        <v>101.09890109890117</v>
      </c>
      <c r="AQ99">
        <f t="shared" si="42"/>
        <v>101.000270343336</v>
      </c>
      <c r="AR99">
        <f t="shared" si="43"/>
        <v>100.39732859920525</v>
      </c>
      <c r="AS99">
        <f t="shared" si="44"/>
        <v>101.13662803222884</v>
      </c>
      <c r="AT99">
        <f t="shared" si="45"/>
        <v>100.1344311880356</v>
      </c>
    </row>
    <row r="100" spans="1:46" ht="15">
      <c r="A100" s="2">
        <v>41371</v>
      </c>
      <c r="B100">
        <f>_xlfn.IFERROR(_XLL.FUNDPRICED(B$3,$A100),B99)</f>
        <v>125.61</v>
      </c>
      <c r="C100">
        <f>_xlfn.IFERROR(_XLL.FUNDPRICED(C$3,$A100),C99)</f>
        <v>1403.03</v>
      </c>
      <c r="D100">
        <f>_xlfn.IFERROR(_XLL.FUNDPRICED(D$3,$A100),D99)</f>
        <v>1591.64</v>
      </c>
      <c r="E100">
        <f>_xlfn.IFERROR(_XLL.FUNDPRICED(E$3,$A100),E99)</f>
        <v>16.3438</v>
      </c>
      <c r="F100">
        <f>_xlfn.IFERROR(_XLL.FUNDPRICED(F$3,$A100),F99)</f>
        <v>16.1386</v>
      </c>
      <c r="G100">
        <f>_xlfn.IFERROR(_XLL.FUNDPRICED(G$3,$A100),G99)</f>
        <v>15.2024</v>
      </c>
      <c r="H100">
        <f>_xlfn.IFERROR(_XLL.FUNDPRICED(H$3,$A100),H99)</f>
        <v>23535.67</v>
      </c>
      <c r="I100">
        <f>_xlfn.IFERROR(_XLL.FUNDPRICED(I$3,$A100),I99)</f>
        <v>21240.22</v>
      </c>
      <c r="J100">
        <f>_xlfn.IFERROR(_XLL.FUNDPRICED(J$3,$A100),J99)</f>
        <v>1824.87</v>
      </c>
      <c r="K100">
        <f>_xlfn.IFERROR(_XLL.FUNDPRICED(K$3,$A100),K99)</f>
        <v>1444.29</v>
      </c>
      <c r="L100">
        <f>_xlfn.IFERROR(_XLL.FUNDPRICED(L$3,$A100),L99)</f>
        <v>1116.79</v>
      </c>
      <c r="M100">
        <f>_xlfn.IFERROR(_XLL.FUNDPRICED(M$3,$A100),M99)</f>
        <v>1210.37</v>
      </c>
      <c r="N100">
        <f>_xlfn.IFERROR(_XLL.FUNDPRICED(N$3,$A100),N99)</f>
        <v>1377.82</v>
      </c>
      <c r="O100">
        <f>_xlfn.IFERROR(_XLL.FUNDPRICED(O$3,$A100),O99)</f>
        <v>34722.92</v>
      </c>
      <c r="P100">
        <f>_xlfn.IFERROR(_XLL.FUNDPRICED(P$3,$A100),P99)</f>
        <v>1189.93</v>
      </c>
      <c r="Q100">
        <f>_xlfn.IFERROR(_XLL.FUNDPRICED(Q$3,$A100),Q99)</f>
        <v>1319.55</v>
      </c>
      <c r="R100">
        <f>_xlfn.IFERROR(_XLL.FUNDPRICED(R$3,$A100),R99)</f>
        <v>9119.32</v>
      </c>
      <c r="S100">
        <f>_xlfn.IFERROR(_XLL.FUNDPRICED(S$3,$A100),S99)</f>
        <v>122.36</v>
      </c>
      <c r="T100">
        <f>_xlfn.IFERROR(_XLL.FUNDPRICED(T$3,$A100),T99)</f>
        <v>149.44</v>
      </c>
      <c r="U100">
        <f>_xlfn.IFERROR(_XLL.FUNDPRICED(U$3,$A100),U99)</f>
        <v>118.76</v>
      </c>
      <c r="V100">
        <f>_xlfn.IFERROR(_XLL.FUNDPRICED(V$3,$A100),V99)</f>
        <v>4694.56</v>
      </c>
      <c r="W100">
        <f>_xlfn.IFERROR(_XLL.FUNDPRICED(W$3,$A100),W99)</f>
        <v>119.18</v>
      </c>
      <c r="Y100">
        <f t="shared" si="24"/>
        <v>117.1516508114158</v>
      </c>
      <c r="Z100">
        <f t="shared" si="25"/>
        <v>116.16602361357194</v>
      </c>
      <c r="AA100">
        <f t="shared" si="26"/>
        <v>111.62353601234302</v>
      </c>
      <c r="AB100">
        <f t="shared" si="27"/>
        <v>99.31335375042543</v>
      </c>
      <c r="AC100">
        <f t="shared" si="28"/>
        <v>104.13746822047575</v>
      </c>
      <c r="AD100">
        <f t="shared" si="29"/>
        <v>106.40647857157846</v>
      </c>
      <c r="AE100">
        <f t="shared" si="30"/>
        <v>94.19331832793306</v>
      </c>
      <c r="AF100">
        <f t="shared" si="31"/>
        <v>99.28760479081116</v>
      </c>
      <c r="AG100">
        <f t="shared" si="32"/>
        <v>98.26926080096489</v>
      </c>
      <c r="AH100">
        <f t="shared" si="33"/>
        <v>104.66324622809691</v>
      </c>
      <c r="AI100">
        <f t="shared" si="34"/>
        <v>101.70295695252669</v>
      </c>
      <c r="AJ100">
        <f t="shared" si="35"/>
        <v>101.44834002464177</v>
      </c>
      <c r="AK100">
        <f t="shared" si="36"/>
        <v>101.69614124177025</v>
      </c>
      <c r="AL100">
        <f t="shared" si="37"/>
        <v>100.82766394805253</v>
      </c>
      <c r="AM100">
        <f t="shared" si="38"/>
        <v>102.35956989247313</v>
      </c>
      <c r="AN100">
        <f t="shared" si="39"/>
        <v>101.53899426724634</v>
      </c>
      <c r="AO100">
        <f t="shared" si="40"/>
        <v>101.3606909046449</v>
      </c>
      <c r="AP100">
        <f t="shared" si="41"/>
        <v>101.09890109890117</v>
      </c>
      <c r="AQ100">
        <f t="shared" si="42"/>
        <v>101.000270343336</v>
      </c>
      <c r="AR100">
        <f t="shared" si="43"/>
        <v>100.39732859920525</v>
      </c>
      <c r="AS100">
        <f t="shared" si="44"/>
        <v>101.13662803222884</v>
      </c>
      <c r="AT100">
        <f t="shared" si="45"/>
        <v>100.1344311880356</v>
      </c>
    </row>
    <row r="101" spans="1:46" ht="15">
      <c r="A101" s="2">
        <v>41372</v>
      </c>
      <c r="B101">
        <f>_xlfn.IFERROR(_XLL.FUNDPRICED(B$3,$A101),B100)</f>
        <v>127.01</v>
      </c>
      <c r="C101">
        <f>_xlfn.IFERROR(_XLL.FUNDPRICED(C$3,$A101),C100)</f>
        <v>1414.9</v>
      </c>
      <c r="D101">
        <f>_xlfn.IFERROR(_XLL.FUNDPRICED(D$3,$A101),D100)</f>
        <v>1610.15</v>
      </c>
      <c r="E101">
        <f>_xlfn.IFERROR(_XLL.FUNDPRICED(E$3,$A101),E100)</f>
        <v>16.3714</v>
      </c>
      <c r="F101">
        <f>_xlfn.IFERROR(_XLL.FUNDPRICED(F$3,$A101),F100)</f>
        <v>16.2255</v>
      </c>
      <c r="G101">
        <f>_xlfn.IFERROR(_XLL.FUNDPRICED(G$3,$A101),G100)</f>
        <v>15.301</v>
      </c>
      <c r="H101">
        <f>_xlfn.IFERROR(_XLL.FUNDPRICED(H$3,$A101),H100)</f>
        <v>23261.19</v>
      </c>
      <c r="I101">
        <f>_xlfn.IFERROR(_XLL.FUNDPRICED(I$3,$A101),I100)</f>
        <v>20997.96</v>
      </c>
      <c r="J101">
        <f>_xlfn.IFERROR(_XLL.FUNDPRICED(J$3,$A101),J100)</f>
        <v>1802.37</v>
      </c>
      <c r="K101">
        <f>_xlfn.IFERROR(_XLL.FUNDPRICED(K$3,$A101),K100)</f>
        <v>1446.22</v>
      </c>
      <c r="L101">
        <f>_xlfn.IFERROR(_XLL.FUNDPRICED(L$3,$A101),L100)</f>
        <v>1116.95</v>
      </c>
      <c r="M101">
        <f>_xlfn.IFERROR(_XLL.FUNDPRICED(M$3,$A101),M100)</f>
        <v>1210.48</v>
      </c>
      <c r="N101">
        <f>_xlfn.IFERROR(_XLL.FUNDPRICED(N$3,$A101),N100)</f>
        <v>1378.41</v>
      </c>
      <c r="O101">
        <f>_xlfn.IFERROR(_XLL.FUNDPRICED(O$3,$A101),O100)</f>
        <v>34715.59</v>
      </c>
      <c r="P101">
        <f>_xlfn.IFERROR(_XLL.FUNDPRICED(P$3,$A101),P100)</f>
        <v>1188.52</v>
      </c>
      <c r="Q101">
        <f>_xlfn.IFERROR(_XLL.FUNDPRICED(Q$3,$A101),Q100)</f>
        <v>1319.03</v>
      </c>
      <c r="R101">
        <f>_xlfn.IFERROR(_XLL.FUNDPRICED(R$3,$A101),R100)</f>
        <v>9122.9</v>
      </c>
      <c r="S101">
        <f>_xlfn.IFERROR(_XLL.FUNDPRICED(S$3,$A101),S100)</f>
        <v>122.4</v>
      </c>
      <c r="T101">
        <f>_xlfn.IFERROR(_XLL.FUNDPRICED(T$3,$A101),T100)</f>
        <v>149.53</v>
      </c>
      <c r="U101">
        <f>_xlfn.IFERROR(_XLL.FUNDPRICED(U$3,$A101),U100)</f>
        <v>118.78</v>
      </c>
      <c r="V101">
        <f>_xlfn.IFERROR(_XLL.FUNDPRICED(V$3,$A101),V100)</f>
        <v>4693.72</v>
      </c>
      <c r="W101">
        <f>_xlfn.IFERROR(_XLL.FUNDPRICED(W$3,$A101),W100)</f>
        <v>119.19</v>
      </c>
      <c r="Y101">
        <f t="shared" si="24"/>
        <v>118.45737735497111</v>
      </c>
      <c r="Z101">
        <f t="shared" si="25"/>
        <v>117.14881849343416</v>
      </c>
      <c r="AA101">
        <f t="shared" si="26"/>
        <v>112.92166351076507</v>
      </c>
      <c r="AB101">
        <f t="shared" si="27"/>
        <v>99.48106557775516</v>
      </c>
      <c r="AC101">
        <f t="shared" si="28"/>
        <v>104.69820744124827</v>
      </c>
      <c r="AD101">
        <f t="shared" si="29"/>
        <v>107.09661162867191</v>
      </c>
      <c r="AE101">
        <f t="shared" si="30"/>
        <v>93.0948077686564</v>
      </c>
      <c r="AF101">
        <f t="shared" si="31"/>
        <v>98.15515818071852</v>
      </c>
      <c r="AG101">
        <f t="shared" si="32"/>
        <v>97.057635661628</v>
      </c>
      <c r="AH101">
        <f t="shared" si="33"/>
        <v>104.80310738148039</v>
      </c>
      <c r="AI101">
        <f t="shared" si="34"/>
        <v>101.71752770720073</v>
      </c>
      <c r="AJ101">
        <f t="shared" si="35"/>
        <v>101.45755978174309</v>
      </c>
      <c r="AK101">
        <f t="shared" si="36"/>
        <v>101.73968881934398</v>
      </c>
      <c r="AL101">
        <f t="shared" si="37"/>
        <v>100.80637925261968</v>
      </c>
      <c r="AM101">
        <f t="shared" si="38"/>
        <v>102.23827956989247</v>
      </c>
      <c r="AN101">
        <f t="shared" si="39"/>
        <v>101.49898041629794</v>
      </c>
      <c r="AO101">
        <f t="shared" si="40"/>
        <v>101.40048238837817</v>
      </c>
      <c r="AP101">
        <f t="shared" si="41"/>
        <v>101.13195075601097</v>
      </c>
      <c r="AQ101">
        <f t="shared" si="42"/>
        <v>101.06109759394427</v>
      </c>
      <c r="AR101">
        <f t="shared" si="43"/>
        <v>100.41423619917144</v>
      </c>
      <c r="AS101">
        <f t="shared" si="44"/>
        <v>101.11853160411906</v>
      </c>
      <c r="AT101">
        <f t="shared" si="45"/>
        <v>100.14283313728784</v>
      </c>
    </row>
    <row r="102" spans="1:46" ht="15">
      <c r="A102" s="2">
        <v>41373</v>
      </c>
      <c r="B102">
        <f>_xlfn.IFERROR(_XLL.FUNDPRICED(B$3,$A102),B101)</f>
        <v>126.97</v>
      </c>
      <c r="C102">
        <f>_xlfn.IFERROR(_XLL.FUNDPRICED(C$3,$A102),C101)</f>
        <v>1415.32</v>
      </c>
      <c r="D102">
        <f>_xlfn.IFERROR(_XLL.FUNDPRICED(D$3,$A102),D101)</f>
        <v>1608.66</v>
      </c>
      <c r="E102">
        <f>_xlfn.IFERROR(_XLL.FUNDPRICED(E$3,$A102),E101)</f>
        <v>16.4451</v>
      </c>
      <c r="F102">
        <f>_xlfn.IFERROR(_XLL.FUNDPRICED(F$3,$A102),F101)</f>
        <v>16.2998</v>
      </c>
      <c r="G102">
        <f>_xlfn.IFERROR(_XLL.FUNDPRICED(G$3,$A102),G101)</f>
        <v>15.3547</v>
      </c>
      <c r="H102">
        <f>_xlfn.IFERROR(_XLL.FUNDPRICED(H$3,$A102),H101)</f>
        <v>23386.66</v>
      </c>
      <c r="I102">
        <f>_xlfn.IFERROR(_XLL.FUNDPRICED(I$3,$A102),I101)</f>
        <v>21080.4</v>
      </c>
      <c r="J102">
        <f>_xlfn.IFERROR(_XLL.FUNDPRICED(J$3,$A102),J101)</f>
        <v>1811.7</v>
      </c>
      <c r="K102">
        <f>_xlfn.IFERROR(_XLL.FUNDPRICED(K$3,$A102),K101)</f>
        <v>1446.08</v>
      </c>
      <c r="L102">
        <f>_xlfn.IFERROR(_XLL.FUNDPRICED(L$3,$A102),L101)</f>
        <v>1116.7</v>
      </c>
      <c r="M102">
        <f>_xlfn.IFERROR(_XLL.FUNDPRICED(M$3,$A102),M101)</f>
        <v>1210.8</v>
      </c>
      <c r="N102">
        <f>_xlfn.IFERROR(_XLL.FUNDPRICED(N$3,$A102),N101)</f>
        <v>1380</v>
      </c>
      <c r="O102">
        <f>_xlfn.IFERROR(_XLL.FUNDPRICED(O$3,$A102),O101)</f>
        <v>34713.18</v>
      </c>
      <c r="P102">
        <f>_xlfn.IFERROR(_XLL.FUNDPRICED(P$3,$A102),P101)</f>
        <v>1188.48</v>
      </c>
      <c r="Q102">
        <f>_xlfn.IFERROR(_XLL.FUNDPRICED(Q$3,$A102),Q101)</f>
        <v>1319.86</v>
      </c>
      <c r="R102">
        <f>_xlfn.IFERROR(_XLL.FUNDPRICED(R$3,$A102),R101)</f>
        <v>9124.42</v>
      </c>
      <c r="S102">
        <f>_xlfn.IFERROR(_XLL.FUNDPRICED(S$3,$A102),S101)</f>
        <v>122.4</v>
      </c>
      <c r="T102">
        <f>_xlfn.IFERROR(_XLL.FUNDPRICED(T$3,$A102),T101)</f>
        <v>149.44</v>
      </c>
      <c r="U102">
        <f>_xlfn.IFERROR(_XLL.FUNDPRICED(U$3,$A102),U101)</f>
        <v>118.71</v>
      </c>
      <c r="V102">
        <f>_xlfn.IFERROR(_XLL.FUNDPRICED(V$3,$A102),V101)</f>
        <v>4692.47</v>
      </c>
      <c r="W102">
        <f>_xlfn.IFERROR(_XLL.FUNDPRICED(W$3,$A102),W101)</f>
        <v>119.09</v>
      </c>
      <c r="Y102">
        <f t="shared" si="24"/>
        <v>118.4200708822981</v>
      </c>
      <c r="Z102">
        <f t="shared" si="25"/>
        <v>117.18359303846718</v>
      </c>
      <c r="AA102">
        <f t="shared" si="26"/>
        <v>112.81716810435508</v>
      </c>
      <c r="AB102">
        <f t="shared" si="27"/>
        <v>99.9289047688494</v>
      </c>
      <c r="AC102">
        <f t="shared" si="28"/>
        <v>105.17764270135642</v>
      </c>
      <c r="AD102">
        <f t="shared" si="29"/>
        <v>107.4724751699084</v>
      </c>
      <c r="AE102">
        <f t="shared" si="30"/>
        <v>93.59695772447265</v>
      </c>
      <c r="AF102">
        <f t="shared" si="31"/>
        <v>98.54052472301208</v>
      </c>
      <c r="AG102">
        <f t="shared" si="32"/>
        <v>97.56005621940638</v>
      </c>
      <c r="AH102">
        <f t="shared" si="33"/>
        <v>104.79296201284116</v>
      </c>
      <c r="AI102">
        <f t="shared" si="34"/>
        <v>101.69476090302257</v>
      </c>
      <c r="AJ102">
        <f t="shared" si="35"/>
        <v>101.48438089331053</v>
      </c>
      <c r="AK102">
        <f t="shared" si="36"/>
        <v>101.85704585043251</v>
      </c>
      <c r="AL102">
        <f t="shared" si="37"/>
        <v>100.79938114675431</v>
      </c>
      <c r="AM102">
        <f t="shared" si="38"/>
        <v>102.23483870967742</v>
      </c>
      <c r="AN102">
        <f t="shared" si="39"/>
        <v>101.56284867838865</v>
      </c>
      <c r="AO102">
        <f t="shared" si="40"/>
        <v>101.41737709655544</v>
      </c>
      <c r="AP102">
        <f t="shared" si="41"/>
        <v>101.13195075601097</v>
      </c>
      <c r="AQ102">
        <f t="shared" si="42"/>
        <v>101.000270343336</v>
      </c>
      <c r="AR102">
        <f t="shared" si="43"/>
        <v>100.35505959928979</v>
      </c>
      <c r="AS102">
        <f t="shared" si="44"/>
        <v>101.09160239562235</v>
      </c>
      <c r="AT102">
        <f t="shared" si="45"/>
        <v>100.05881364476558</v>
      </c>
    </row>
    <row r="103" spans="1:46" ht="15">
      <c r="A103" s="2">
        <v>41374</v>
      </c>
      <c r="B103">
        <f>_xlfn.IFERROR(_XLL.FUNDPRICED(B$3,$A103),B102)</f>
        <v>126.9</v>
      </c>
      <c r="C103">
        <f>_xlfn.IFERROR(_XLL.FUNDPRICED(C$3,$A103),C102)</f>
        <v>1414.72</v>
      </c>
      <c r="D103">
        <f>_xlfn.IFERROR(_XLL.FUNDPRICED(D$3,$A103),D102)</f>
        <v>1602.39</v>
      </c>
      <c r="E103">
        <f>_xlfn.IFERROR(_XLL.FUNDPRICED(E$3,$A103),E102)</f>
        <v>16.7707</v>
      </c>
      <c r="F103">
        <f>_xlfn.IFERROR(_XLL.FUNDPRICED(F$3,$A103),F102)</f>
        <v>16.5224</v>
      </c>
      <c r="G103">
        <f>_xlfn.IFERROR(_XLL.FUNDPRICED(G$3,$A103),G102)</f>
        <v>15.5426</v>
      </c>
      <c r="H103">
        <f>_xlfn.IFERROR(_XLL.FUNDPRICED(H$3,$A103),H102)</f>
        <v>23579.61</v>
      </c>
      <c r="I103">
        <f>_xlfn.IFERROR(_XLL.FUNDPRICED(I$3,$A103),I102)</f>
        <v>21228.98</v>
      </c>
      <c r="J103">
        <f>_xlfn.IFERROR(_XLL.FUNDPRICED(J$3,$A103),J102)</f>
        <v>1826.96</v>
      </c>
      <c r="K103">
        <f>_xlfn.IFERROR(_XLL.FUNDPRICED(K$3,$A103),K102)</f>
        <v>1446.38</v>
      </c>
      <c r="L103">
        <f>_xlfn.IFERROR(_XLL.FUNDPRICED(L$3,$A103),L102)</f>
        <v>1116.99</v>
      </c>
      <c r="M103">
        <f>_xlfn.IFERROR(_XLL.FUNDPRICED(M$3,$A103),M102)</f>
        <v>1210.97</v>
      </c>
      <c r="N103">
        <f>_xlfn.IFERROR(_XLL.FUNDPRICED(N$3,$A103),N102)</f>
        <v>1379.55</v>
      </c>
      <c r="O103">
        <f>_xlfn.IFERROR(_XLL.FUNDPRICED(O$3,$A103),O102)</f>
        <v>34675.23</v>
      </c>
      <c r="P103">
        <f>_xlfn.IFERROR(_XLL.FUNDPRICED(P$3,$A103),P102)</f>
        <v>1188.22</v>
      </c>
      <c r="Q103">
        <f>_xlfn.IFERROR(_XLL.FUNDPRICED(Q$3,$A103),Q102)</f>
        <v>1319.19</v>
      </c>
      <c r="R103">
        <f>_xlfn.IFERROR(_XLL.FUNDPRICED(R$3,$A103),R102)</f>
        <v>9120.24</v>
      </c>
      <c r="S103">
        <f>_xlfn.IFERROR(_XLL.FUNDPRICED(S$3,$A103),S102)</f>
        <v>122.4</v>
      </c>
      <c r="T103">
        <f>_xlfn.IFERROR(_XLL.FUNDPRICED(T$3,$A103),T102)</f>
        <v>149.51</v>
      </c>
      <c r="U103">
        <f>_xlfn.IFERROR(_XLL.FUNDPRICED(U$3,$A103),U102)</f>
        <v>118.71</v>
      </c>
      <c r="V103">
        <f>_xlfn.IFERROR(_XLL.FUNDPRICED(V$3,$A103),V102)</f>
        <v>4687.03</v>
      </c>
      <c r="W103">
        <f>_xlfn.IFERROR(_XLL.FUNDPRICED(W$3,$A103),W102)</f>
        <v>119.08</v>
      </c>
      <c r="Y103">
        <f t="shared" si="24"/>
        <v>118.35478455512035</v>
      </c>
      <c r="Z103">
        <f t="shared" si="25"/>
        <v>117.13391511699142</v>
      </c>
      <c r="AA103">
        <f t="shared" si="26"/>
        <v>112.37744582369022</v>
      </c>
      <c r="AB103">
        <f t="shared" si="27"/>
        <v>101.90741821010165</v>
      </c>
      <c r="AC103">
        <f t="shared" si="28"/>
        <v>106.61401267309361</v>
      </c>
      <c r="AD103">
        <f t="shared" si="29"/>
        <v>108.78764759818286</v>
      </c>
      <c r="AE103">
        <f t="shared" si="30"/>
        <v>94.36917286733345</v>
      </c>
      <c r="AF103">
        <f t="shared" si="31"/>
        <v>99.23506330687886</v>
      </c>
      <c r="AG103">
        <f t="shared" si="32"/>
        <v>98.38180731390774</v>
      </c>
      <c r="AH103">
        <f t="shared" si="33"/>
        <v>104.81470208849665</v>
      </c>
      <c r="AI103">
        <f t="shared" si="34"/>
        <v>101.72117039586924</v>
      </c>
      <c r="AJ103">
        <f t="shared" si="35"/>
        <v>101.49862960883073</v>
      </c>
      <c r="AK103">
        <f t="shared" si="36"/>
        <v>101.82383159635084</v>
      </c>
      <c r="AL103">
        <f t="shared" si="37"/>
        <v>100.68918275771249</v>
      </c>
      <c r="AM103">
        <f t="shared" si="38"/>
        <v>102.21247311827958</v>
      </c>
      <c r="AN103">
        <f t="shared" si="39"/>
        <v>101.5112923704359</v>
      </c>
      <c r="AO103">
        <f t="shared" si="40"/>
        <v>101.37091664906796</v>
      </c>
      <c r="AP103">
        <f t="shared" si="41"/>
        <v>101.13195075601097</v>
      </c>
      <c r="AQ103">
        <f t="shared" si="42"/>
        <v>101.04758042714244</v>
      </c>
      <c r="AR103">
        <f t="shared" si="43"/>
        <v>100.35505959928979</v>
      </c>
      <c r="AS103">
        <f t="shared" si="44"/>
        <v>100.97440648024468</v>
      </c>
      <c r="AT103">
        <f t="shared" si="45"/>
        <v>100.05041169551335</v>
      </c>
    </row>
    <row r="104" spans="1:46" ht="15">
      <c r="A104" s="2">
        <v>41375</v>
      </c>
      <c r="B104">
        <f>_xlfn.IFERROR(_XLL.FUNDPRICED(B$3,$A104),B103)</f>
        <v>127.74</v>
      </c>
      <c r="C104">
        <f>_xlfn.IFERROR(_XLL.FUNDPRICED(C$3,$A104),C103)</f>
        <v>1422.23</v>
      </c>
      <c r="D104">
        <f>_xlfn.IFERROR(_XLL.FUNDPRICED(D$3,$A104),D103)</f>
        <v>1604.39</v>
      </c>
      <c r="E104">
        <f>_xlfn.IFERROR(_XLL.FUNDPRICED(E$3,$A104),E103)</f>
        <v>16.9246</v>
      </c>
      <c r="F104">
        <f>_xlfn.IFERROR(_XLL.FUNDPRICED(F$3,$A104),F103)</f>
        <v>16.6424</v>
      </c>
      <c r="G104">
        <f>_xlfn.IFERROR(_XLL.FUNDPRICED(G$3,$A104),G103)</f>
        <v>15.5983</v>
      </c>
      <c r="H104">
        <f>_xlfn.IFERROR(_XLL.FUNDPRICED(H$3,$A104),H103)</f>
        <v>23688.05</v>
      </c>
      <c r="I104">
        <f>_xlfn.IFERROR(_XLL.FUNDPRICED(I$3,$A104),I103)</f>
        <v>21414.2</v>
      </c>
      <c r="J104">
        <f>_xlfn.IFERROR(_XLL.FUNDPRICED(J$3,$A104),J103)</f>
        <v>1843.77</v>
      </c>
      <c r="K104">
        <f>_xlfn.IFERROR(_XLL.FUNDPRICED(K$3,$A104),K103)</f>
        <v>1446.78</v>
      </c>
      <c r="L104">
        <f>_xlfn.IFERROR(_XLL.FUNDPRICED(L$3,$A104),L103)</f>
        <v>1115.73</v>
      </c>
      <c r="M104">
        <f>_xlfn.IFERROR(_XLL.FUNDPRICED(M$3,$A104),M103)</f>
        <v>1211.28</v>
      </c>
      <c r="N104">
        <f>_xlfn.IFERROR(_XLL.FUNDPRICED(N$3,$A104),N103)</f>
        <v>1379.92</v>
      </c>
      <c r="O104">
        <f>_xlfn.IFERROR(_XLL.FUNDPRICED(O$3,$A104),O103)</f>
        <v>34595.85</v>
      </c>
      <c r="P104">
        <f>_xlfn.IFERROR(_XLL.FUNDPRICED(P$3,$A104),P103)</f>
        <v>1186.3</v>
      </c>
      <c r="Q104">
        <f>_xlfn.IFERROR(_XLL.FUNDPRICED(Q$3,$A104),Q103)</f>
        <v>1315.76</v>
      </c>
      <c r="R104">
        <f>_xlfn.IFERROR(_XLL.FUNDPRICED(R$3,$A104),R103)</f>
        <v>9097.72</v>
      </c>
      <c r="S104">
        <f>_xlfn.IFERROR(_XLL.FUNDPRICED(S$3,$A104),S103)</f>
        <v>122.31</v>
      </c>
      <c r="T104">
        <f>_xlfn.IFERROR(_XLL.FUNDPRICED(T$3,$A104),T103)</f>
        <v>149.29</v>
      </c>
      <c r="U104">
        <f>_xlfn.IFERROR(_XLL.FUNDPRICED(U$3,$A104),U103)</f>
        <v>118.44</v>
      </c>
      <c r="V104">
        <f>_xlfn.IFERROR(_XLL.FUNDPRICED(V$3,$A104),V103)</f>
        <v>4673.64</v>
      </c>
      <c r="W104">
        <f>_xlfn.IFERROR(_XLL.FUNDPRICED(W$3,$A104),W103)</f>
        <v>118.76</v>
      </c>
      <c r="Y104">
        <f t="shared" si="24"/>
        <v>119.13822048125353</v>
      </c>
      <c r="Z104">
        <f t="shared" si="25"/>
        <v>117.7557171007964</v>
      </c>
      <c r="AA104">
        <f t="shared" si="26"/>
        <v>112.51770811417344</v>
      </c>
      <c r="AB104">
        <f t="shared" si="27"/>
        <v>102.84259394292943</v>
      </c>
      <c r="AC104">
        <f t="shared" si="28"/>
        <v>107.38833610799234</v>
      </c>
      <c r="AD104">
        <f t="shared" si="29"/>
        <v>109.17750978155108</v>
      </c>
      <c r="AE104">
        <f t="shared" si="30"/>
        <v>94.80316618213948</v>
      </c>
      <c r="AF104">
        <f t="shared" si="31"/>
        <v>100.10087590954276</v>
      </c>
      <c r="AG104">
        <f t="shared" si="32"/>
        <v>99.28702591800788</v>
      </c>
      <c r="AH104">
        <f t="shared" si="33"/>
        <v>104.84368885603725</v>
      </c>
      <c r="AI104">
        <f t="shared" si="34"/>
        <v>101.6064257028113</v>
      </c>
      <c r="AJ104">
        <f t="shared" si="35"/>
        <v>101.5246125606617</v>
      </c>
      <c r="AK104">
        <f t="shared" si="36"/>
        <v>101.85114109415134</v>
      </c>
      <c r="AL104">
        <f t="shared" si="37"/>
        <v>100.45868083091034</v>
      </c>
      <c r="AM104">
        <f t="shared" si="38"/>
        <v>102.04731182795699</v>
      </c>
      <c r="AN104">
        <f t="shared" si="39"/>
        <v>101.24735485360314</v>
      </c>
      <c r="AO104">
        <f t="shared" si="40"/>
        <v>101.12060820949434</v>
      </c>
      <c r="AP104">
        <f t="shared" si="41"/>
        <v>101.0575890275139</v>
      </c>
      <c r="AQ104">
        <f t="shared" si="42"/>
        <v>100.89889159232222</v>
      </c>
      <c r="AR104">
        <f t="shared" si="43"/>
        <v>100.12680699974631</v>
      </c>
      <c r="AS104">
        <f t="shared" si="44"/>
        <v>100.68594079882801</v>
      </c>
      <c r="AT104">
        <f t="shared" si="45"/>
        <v>99.78154931944209</v>
      </c>
    </row>
    <row r="105" spans="1:46" ht="15">
      <c r="A105" s="2">
        <v>41376</v>
      </c>
      <c r="B105">
        <f>_xlfn.IFERROR(_XLL.FUNDPRICED(B$3,$A105),B104)</f>
        <v>126.5</v>
      </c>
      <c r="C105">
        <f>_xlfn.IFERROR(_XLL.FUNDPRICED(C$3,$A105),C104)</f>
        <v>1406.82</v>
      </c>
      <c r="D105">
        <f>_xlfn.IFERROR(_XLL.FUNDPRICED(D$3,$A105),D104)</f>
        <v>1586.35</v>
      </c>
      <c r="E105">
        <f>_xlfn.IFERROR(_XLL.FUNDPRICED(E$3,$A105),E104)</f>
        <v>16.7456</v>
      </c>
      <c r="F105">
        <f>_xlfn.IFERROR(_XLL.FUNDPRICED(F$3,$A105),F104)</f>
        <v>16.5721</v>
      </c>
      <c r="G105">
        <f>_xlfn.IFERROR(_XLL.FUNDPRICED(G$3,$A105),G104)</f>
        <v>15.5533</v>
      </c>
      <c r="H105">
        <f>_xlfn.IFERROR(_XLL.FUNDPRICED(H$3,$A105),H104)</f>
        <v>23589.22</v>
      </c>
      <c r="I105">
        <f>_xlfn.IFERROR(_XLL.FUNDPRICED(I$3,$A105),I104)</f>
        <v>21420.22</v>
      </c>
      <c r="J105">
        <f>_xlfn.IFERROR(_XLL.FUNDPRICED(J$3,$A105),J104)</f>
        <v>1842.28</v>
      </c>
      <c r="K105">
        <f>_xlfn.IFERROR(_XLL.FUNDPRICED(K$3,$A105),K104)</f>
        <v>1441.59</v>
      </c>
      <c r="L105">
        <f>_xlfn.IFERROR(_XLL.FUNDPRICED(L$3,$A105),L104)</f>
        <v>1114.13</v>
      </c>
      <c r="M105">
        <f>_xlfn.IFERROR(_XLL.FUNDPRICED(M$3,$A105),M104)</f>
        <v>1211.66</v>
      </c>
      <c r="N105">
        <f>_xlfn.IFERROR(_XLL.FUNDPRICED(N$3,$A105),N104)</f>
        <v>1379.06</v>
      </c>
      <c r="O105">
        <f>_xlfn.IFERROR(_XLL.FUNDPRICED(O$3,$A105),O104)</f>
        <v>34551.82</v>
      </c>
      <c r="P105">
        <f>_xlfn.IFERROR(_XLL.FUNDPRICED(P$3,$A105),P104)</f>
        <v>1185.73</v>
      </c>
      <c r="Q105">
        <f>_xlfn.IFERROR(_XLL.FUNDPRICED(Q$3,$A105),Q104)</f>
        <v>1314.66</v>
      </c>
      <c r="R105">
        <f>_xlfn.IFERROR(_XLL.FUNDPRICED(R$3,$A105),R104)</f>
        <v>9084.47</v>
      </c>
      <c r="S105">
        <f>_xlfn.IFERROR(_XLL.FUNDPRICED(S$3,$A105),S104)</f>
        <v>122.07</v>
      </c>
      <c r="T105">
        <f>_xlfn.IFERROR(_XLL.FUNDPRICED(T$3,$A105),T104)</f>
        <v>149.1</v>
      </c>
      <c r="U105">
        <f>_xlfn.IFERROR(_XLL.FUNDPRICED(U$3,$A105),U104)</f>
        <v>118.2</v>
      </c>
      <c r="V105">
        <f>_xlfn.IFERROR(_XLL.FUNDPRICED(V$3,$A105),V104)</f>
        <v>4667.54</v>
      </c>
      <c r="W105">
        <f>_xlfn.IFERROR(_XLL.FUNDPRICED(W$3,$A105),W104)</f>
        <v>118.72</v>
      </c>
      <c r="Y105">
        <f t="shared" si="24"/>
        <v>117.98171982839025</v>
      </c>
      <c r="Z105">
        <f t="shared" si="25"/>
        <v>116.47982248422716</v>
      </c>
      <c r="AA105">
        <f t="shared" si="26"/>
        <v>111.25254225401493</v>
      </c>
      <c r="AB105">
        <f t="shared" si="27"/>
        <v>101.75489767147931</v>
      </c>
      <c r="AC105">
        <f t="shared" si="28"/>
        <v>106.93471162904748</v>
      </c>
      <c r="AD105">
        <f t="shared" si="29"/>
        <v>108.86254033358753</v>
      </c>
      <c r="AE105">
        <f t="shared" si="30"/>
        <v>94.40763354379311</v>
      </c>
      <c r="AF105">
        <f t="shared" si="31"/>
        <v>100.12901645520758</v>
      </c>
      <c r="AG105">
        <f t="shared" si="32"/>
        <v>99.20678940878068</v>
      </c>
      <c r="AH105">
        <f t="shared" si="33"/>
        <v>104.46758554719773</v>
      </c>
      <c r="AI105">
        <f t="shared" si="34"/>
        <v>101.46071815607105</v>
      </c>
      <c r="AJ105">
        <f t="shared" si="35"/>
        <v>101.55646263064804</v>
      </c>
      <c r="AK105">
        <f t="shared" si="36"/>
        <v>101.78766496412861</v>
      </c>
      <c r="AL105">
        <f t="shared" si="37"/>
        <v>100.33082746939488</v>
      </c>
      <c r="AM105">
        <f t="shared" si="38"/>
        <v>101.99827956989247</v>
      </c>
      <c r="AN105">
        <f t="shared" si="39"/>
        <v>101.1627101689046</v>
      </c>
      <c r="AO105">
        <f t="shared" si="40"/>
        <v>100.97333525992282</v>
      </c>
      <c r="AP105">
        <f t="shared" si="41"/>
        <v>100.85929108485504</v>
      </c>
      <c r="AQ105">
        <f t="shared" si="42"/>
        <v>100.77047850770475</v>
      </c>
      <c r="AR105">
        <f t="shared" si="43"/>
        <v>99.9239158001521</v>
      </c>
      <c r="AS105">
        <f t="shared" si="44"/>
        <v>100.5545262613641</v>
      </c>
      <c r="AT105">
        <f t="shared" si="45"/>
        <v>99.74794152243318</v>
      </c>
    </row>
    <row r="106" spans="1:46" ht="15">
      <c r="A106" s="2">
        <v>41377</v>
      </c>
      <c r="B106">
        <f>_xlfn.IFERROR(_XLL.FUNDPRICED(B$3,$A106),B105)</f>
        <v>126.49</v>
      </c>
      <c r="C106">
        <f>_xlfn.IFERROR(_XLL.FUNDPRICED(C$3,$A106),C105)</f>
        <v>1406.82</v>
      </c>
      <c r="D106">
        <f>_xlfn.IFERROR(_XLL.FUNDPRICED(D$3,$A106),D105)</f>
        <v>1586.35</v>
      </c>
      <c r="E106">
        <f>_xlfn.IFERROR(_XLL.FUNDPRICED(E$3,$A106),E105)</f>
        <v>16.7456</v>
      </c>
      <c r="F106">
        <f>_xlfn.IFERROR(_XLL.FUNDPRICED(F$3,$A106),F105)</f>
        <v>16.5721</v>
      </c>
      <c r="G106">
        <f>_xlfn.IFERROR(_XLL.FUNDPRICED(G$3,$A106),G105)</f>
        <v>15.5533</v>
      </c>
      <c r="H106">
        <f>_xlfn.IFERROR(_XLL.FUNDPRICED(H$3,$A106),H105)</f>
        <v>23589.22</v>
      </c>
      <c r="I106">
        <f>_xlfn.IFERROR(_XLL.FUNDPRICED(I$3,$A106),I105)</f>
        <v>21420.22</v>
      </c>
      <c r="J106">
        <f>_xlfn.IFERROR(_XLL.FUNDPRICED(J$3,$A106),J105)</f>
        <v>1842.28</v>
      </c>
      <c r="K106">
        <f>_xlfn.IFERROR(_XLL.FUNDPRICED(K$3,$A106),K105)</f>
        <v>1441.59</v>
      </c>
      <c r="L106">
        <f>_xlfn.IFERROR(_XLL.FUNDPRICED(L$3,$A106),L105)</f>
        <v>1114.13</v>
      </c>
      <c r="M106">
        <f>_xlfn.IFERROR(_XLL.FUNDPRICED(M$3,$A106),M105)</f>
        <v>1211.66</v>
      </c>
      <c r="N106">
        <f>_xlfn.IFERROR(_XLL.FUNDPRICED(N$3,$A106),N105)</f>
        <v>1379.06</v>
      </c>
      <c r="O106">
        <f>_xlfn.IFERROR(_XLL.FUNDPRICED(O$3,$A106),O105)</f>
        <v>34551.82</v>
      </c>
      <c r="P106">
        <f>_xlfn.IFERROR(_XLL.FUNDPRICED(P$3,$A106),P105)</f>
        <v>1185.73</v>
      </c>
      <c r="Q106">
        <f>_xlfn.IFERROR(_XLL.FUNDPRICED(Q$3,$A106),Q105)</f>
        <v>1314.66</v>
      </c>
      <c r="R106">
        <f>_xlfn.IFERROR(_XLL.FUNDPRICED(R$3,$A106),R105)</f>
        <v>9084.47</v>
      </c>
      <c r="S106">
        <f>_xlfn.IFERROR(_XLL.FUNDPRICED(S$3,$A106),S105)</f>
        <v>122.07</v>
      </c>
      <c r="T106">
        <f>_xlfn.IFERROR(_XLL.FUNDPRICED(T$3,$A106),T105)</f>
        <v>149.1</v>
      </c>
      <c r="U106">
        <f>_xlfn.IFERROR(_XLL.FUNDPRICED(U$3,$A106),U105)</f>
        <v>118.19</v>
      </c>
      <c r="V106">
        <f>_xlfn.IFERROR(_XLL.FUNDPRICED(V$3,$A106),V105)</f>
        <v>4667.54</v>
      </c>
      <c r="W106">
        <f>_xlfn.IFERROR(_XLL.FUNDPRICED(W$3,$A106),W105)</f>
        <v>118.54</v>
      </c>
      <c r="Y106">
        <f t="shared" si="24"/>
        <v>117.972393210222</v>
      </c>
      <c r="Z106">
        <f t="shared" si="25"/>
        <v>116.47982248422716</v>
      </c>
      <c r="AA106">
        <f t="shared" si="26"/>
        <v>111.25254225401493</v>
      </c>
      <c r="AB106">
        <f t="shared" si="27"/>
        <v>101.75489767147931</v>
      </c>
      <c r="AC106">
        <f t="shared" si="28"/>
        <v>106.93471162904748</v>
      </c>
      <c r="AD106">
        <f t="shared" si="29"/>
        <v>108.86254033358753</v>
      </c>
      <c r="AE106">
        <f t="shared" si="30"/>
        <v>94.40763354379311</v>
      </c>
      <c r="AF106">
        <f t="shared" si="31"/>
        <v>100.12901645520758</v>
      </c>
      <c r="AG106">
        <f t="shared" si="32"/>
        <v>99.20678940878068</v>
      </c>
      <c r="AH106">
        <f t="shared" si="33"/>
        <v>104.46758554719773</v>
      </c>
      <c r="AI106">
        <f t="shared" si="34"/>
        <v>101.46071815607105</v>
      </c>
      <c r="AJ106">
        <f t="shared" si="35"/>
        <v>101.55646263064804</v>
      </c>
      <c r="AK106">
        <f t="shared" si="36"/>
        <v>101.78766496412861</v>
      </c>
      <c r="AL106">
        <f t="shared" si="37"/>
        <v>100.33082746939488</v>
      </c>
      <c r="AM106">
        <f t="shared" si="38"/>
        <v>101.99827956989247</v>
      </c>
      <c r="AN106">
        <f t="shared" si="39"/>
        <v>101.1627101689046</v>
      </c>
      <c r="AO106">
        <f t="shared" si="40"/>
        <v>100.97333525992282</v>
      </c>
      <c r="AP106">
        <f t="shared" si="41"/>
        <v>100.85929108485504</v>
      </c>
      <c r="AQ106">
        <f t="shared" si="42"/>
        <v>100.77047850770475</v>
      </c>
      <c r="AR106">
        <f t="shared" si="43"/>
        <v>99.915462000169</v>
      </c>
      <c r="AS106">
        <f t="shared" si="44"/>
        <v>100.5545262613641</v>
      </c>
      <c r="AT106">
        <f t="shared" si="45"/>
        <v>99.59670643589311</v>
      </c>
    </row>
    <row r="107" spans="1:46" ht="15">
      <c r="A107" s="2">
        <v>41378</v>
      </c>
      <c r="B107">
        <f>_xlfn.IFERROR(_XLL.FUNDPRICED(B$3,$A107),B106)</f>
        <v>126.49</v>
      </c>
      <c r="C107">
        <f>_xlfn.IFERROR(_XLL.FUNDPRICED(C$3,$A107),C106)</f>
        <v>1406.82</v>
      </c>
      <c r="D107">
        <f>_xlfn.IFERROR(_XLL.FUNDPRICED(D$3,$A107),D106)</f>
        <v>1586.35</v>
      </c>
      <c r="E107">
        <f>_xlfn.IFERROR(_XLL.FUNDPRICED(E$3,$A107),E106)</f>
        <v>16.7456</v>
      </c>
      <c r="F107">
        <f>_xlfn.IFERROR(_XLL.FUNDPRICED(F$3,$A107),F106)</f>
        <v>16.5721</v>
      </c>
      <c r="G107">
        <f>_xlfn.IFERROR(_XLL.FUNDPRICED(G$3,$A107),G106)</f>
        <v>15.5533</v>
      </c>
      <c r="H107">
        <f>_xlfn.IFERROR(_XLL.FUNDPRICED(H$3,$A107),H106)</f>
        <v>23589.22</v>
      </c>
      <c r="I107">
        <f>_xlfn.IFERROR(_XLL.FUNDPRICED(I$3,$A107),I106)</f>
        <v>21420.22</v>
      </c>
      <c r="J107">
        <f>_xlfn.IFERROR(_XLL.FUNDPRICED(J$3,$A107),J106)</f>
        <v>1842.28</v>
      </c>
      <c r="K107">
        <f>_xlfn.IFERROR(_XLL.FUNDPRICED(K$3,$A107),K106)</f>
        <v>1441.59</v>
      </c>
      <c r="L107">
        <f>_xlfn.IFERROR(_XLL.FUNDPRICED(L$3,$A107),L106)</f>
        <v>1114.13</v>
      </c>
      <c r="M107">
        <f>_xlfn.IFERROR(_XLL.FUNDPRICED(M$3,$A107),M106)</f>
        <v>1211.66</v>
      </c>
      <c r="N107">
        <f>_xlfn.IFERROR(_XLL.FUNDPRICED(N$3,$A107),N106)</f>
        <v>1379.06</v>
      </c>
      <c r="O107">
        <f>_xlfn.IFERROR(_XLL.FUNDPRICED(O$3,$A107),O106)</f>
        <v>34551.82</v>
      </c>
      <c r="P107">
        <f>_xlfn.IFERROR(_XLL.FUNDPRICED(P$3,$A107),P106)</f>
        <v>1185.73</v>
      </c>
      <c r="Q107">
        <f>_xlfn.IFERROR(_XLL.FUNDPRICED(Q$3,$A107),Q106)</f>
        <v>1314.66</v>
      </c>
      <c r="R107">
        <f>_xlfn.IFERROR(_XLL.FUNDPRICED(R$3,$A107),R106)</f>
        <v>9084.47</v>
      </c>
      <c r="S107">
        <f>_xlfn.IFERROR(_XLL.FUNDPRICED(S$3,$A107),S106)</f>
        <v>122.07</v>
      </c>
      <c r="T107">
        <f>_xlfn.IFERROR(_XLL.FUNDPRICED(T$3,$A107),T106)</f>
        <v>149.1</v>
      </c>
      <c r="U107">
        <f>_xlfn.IFERROR(_XLL.FUNDPRICED(U$3,$A107),U106)</f>
        <v>118.19</v>
      </c>
      <c r="V107">
        <f>_xlfn.IFERROR(_XLL.FUNDPRICED(V$3,$A107),V106)</f>
        <v>4667.54</v>
      </c>
      <c r="W107">
        <f>_xlfn.IFERROR(_XLL.FUNDPRICED(W$3,$A107),W106)</f>
        <v>118.54</v>
      </c>
      <c r="Y107">
        <f t="shared" si="24"/>
        <v>117.972393210222</v>
      </c>
      <c r="Z107">
        <f t="shared" si="25"/>
        <v>116.47982248422716</v>
      </c>
      <c r="AA107">
        <f t="shared" si="26"/>
        <v>111.25254225401493</v>
      </c>
      <c r="AB107">
        <f t="shared" si="27"/>
        <v>101.75489767147931</v>
      </c>
      <c r="AC107">
        <f t="shared" si="28"/>
        <v>106.93471162904748</v>
      </c>
      <c r="AD107">
        <f t="shared" si="29"/>
        <v>108.86254033358753</v>
      </c>
      <c r="AE107">
        <f t="shared" si="30"/>
        <v>94.40763354379311</v>
      </c>
      <c r="AF107">
        <f t="shared" si="31"/>
        <v>100.12901645520758</v>
      </c>
      <c r="AG107">
        <f t="shared" si="32"/>
        <v>99.20678940878068</v>
      </c>
      <c r="AH107">
        <f t="shared" si="33"/>
        <v>104.46758554719773</v>
      </c>
      <c r="AI107">
        <f t="shared" si="34"/>
        <v>101.46071815607105</v>
      </c>
      <c r="AJ107">
        <f t="shared" si="35"/>
        <v>101.55646263064804</v>
      </c>
      <c r="AK107">
        <f t="shared" si="36"/>
        <v>101.78766496412861</v>
      </c>
      <c r="AL107">
        <f t="shared" si="37"/>
        <v>100.33082746939488</v>
      </c>
      <c r="AM107">
        <f t="shared" si="38"/>
        <v>101.99827956989247</v>
      </c>
      <c r="AN107">
        <f t="shared" si="39"/>
        <v>101.1627101689046</v>
      </c>
      <c r="AO107">
        <f t="shared" si="40"/>
        <v>100.97333525992282</v>
      </c>
      <c r="AP107">
        <f t="shared" si="41"/>
        <v>100.85929108485504</v>
      </c>
      <c r="AQ107">
        <f t="shared" si="42"/>
        <v>100.77047850770475</v>
      </c>
      <c r="AR107">
        <f t="shared" si="43"/>
        <v>99.915462000169</v>
      </c>
      <c r="AS107">
        <f t="shared" si="44"/>
        <v>100.5545262613641</v>
      </c>
      <c r="AT107">
        <f t="shared" si="45"/>
        <v>99.59670643589311</v>
      </c>
    </row>
    <row r="108" spans="1:46" ht="15">
      <c r="A108" s="2">
        <v>41379</v>
      </c>
      <c r="B108">
        <f>_xlfn.IFERROR(_XLL.FUNDPRICED(B$3,$A108),B107)</f>
        <v>125.65</v>
      </c>
      <c r="C108">
        <f>_xlfn.IFERROR(_XLL.FUNDPRICED(C$3,$A108),C107)</f>
        <v>1397.67</v>
      </c>
      <c r="D108">
        <f>_xlfn.IFERROR(_XLL.FUNDPRICED(D$3,$A108),D107)</f>
        <v>1569.32</v>
      </c>
      <c r="E108">
        <f>_xlfn.IFERROR(_XLL.FUNDPRICED(E$3,$A108),E107)</f>
        <v>16.6309</v>
      </c>
      <c r="F108">
        <f>_xlfn.IFERROR(_XLL.FUNDPRICED(F$3,$A108),F107)</f>
        <v>16.2855</v>
      </c>
      <c r="G108">
        <f>_xlfn.IFERROR(_XLL.FUNDPRICED(G$3,$A108),G107)</f>
        <v>15.195</v>
      </c>
      <c r="H108">
        <f>_xlfn.IFERROR(_XLL.FUNDPRICED(H$3,$A108),H107)</f>
        <v>23110.58</v>
      </c>
      <c r="I108">
        <f>_xlfn.IFERROR(_XLL.FUNDPRICED(I$3,$A108),I107)</f>
        <v>21051.28</v>
      </c>
      <c r="J108">
        <f>_xlfn.IFERROR(_XLL.FUNDPRICED(J$3,$A108),J107)</f>
        <v>1831.18</v>
      </c>
      <c r="K108">
        <f>_xlfn.IFERROR(_XLL.FUNDPRICED(K$3,$A108),K107)</f>
        <v>1436.23</v>
      </c>
      <c r="L108">
        <f>_xlfn.IFERROR(_XLL.FUNDPRICED(L$3,$A108),L107)</f>
        <v>1110.68</v>
      </c>
      <c r="M108">
        <f>_xlfn.IFERROR(_XLL.FUNDPRICED(M$3,$A108),M107)</f>
        <v>1211.9</v>
      </c>
      <c r="N108">
        <f>_xlfn.IFERROR(_XLL.FUNDPRICED(N$3,$A108),N107)</f>
        <v>1378.01</v>
      </c>
      <c r="O108">
        <f>_xlfn.IFERROR(_XLL.FUNDPRICED(O$3,$A108),O107)</f>
        <v>34386.57</v>
      </c>
      <c r="P108">
        <f>_xlfn.IFERROR(_XLL.FUNDPRICED(P$3,$A108),P107)</f>
        <v>1182.92</v>
      </c>
      <c r="Q108">
        <f>_xlfn.IFERROR(_XLL.FUNDPRICED(Q$3,$A108),Q107)</f>
        <v>1310.21</v>
      </c>
      <c r="R108">
        <f>_xlfn.IFERROR(_XLL.FUNDPRICED(R$3,$A108),R107)</f>
        <v>9038.14</v>
      </c>
      <c r="S108">
        <f>_xlfn.IFERROR(_XLL.FUNDPRICED(S$3,$A108),S107)</f>
        <v>121.45</v>
      </c>
      <c r="T108">
        <f>_xlfn.IFERROR(_XLL.FUNDPRICED(T$3,$A108),T107)</f>
        <v>148.39</v>
      </c>
      <c r="U108">
        <f>_xlfn.IFERROR(_XLL.FUNDPRICED(U$3,$A108),U107)</f>
        <v>117.41</v>
      </c>
      <c r="V108">
        <f>_xlfn.IFERROR(_XLL.FUNDPRICED(V$3,$A108),V107)</f>
        <v>4643.66</v>
      </c>
      <c r="W108">
        <f>_xlfn.IFERROR(_XLL.FUNDPRICED(W$3,$A108),W107)</f>
        <v>117.72</v>
      </c>
      <c r="Y108">
        <f t="shared" si="24"/>
        <v>117.18895728408883</v>
      </c>
      <c r="Z108">
        <f t="shared" si="25"/>
        <v>115.72223418172175</v>
      </c>
      <c r="AA108">
        <f t="shared" si="26"/>
        <v>110.05820885055046</v>
      </c>
      <c r="AB108">
        <f t="shared" si="27"/>
        <v>101.05792134558364</v>
      </c>
      <c r="AC108">
        <f t="shared" si="28"/>
        <v>105.08536915869762</v>
      </c>
      <c r="AD108">
        <f t="shared" si="29"/>
        <v>106.35468359569111</v>
      </c>
      <c r="AE108">
        <f t="shared" si="30"/>
        <v>92.4920437227053</v>
      </c>
      <c r="AF108">
        <f t="shared" si="31"/>
        <v>98.40440301374971</v>
      </c>
      <c r="AG108">
        <f t="shared" si="32"/>
        <v>98.60905434004115</v>
      </c>
      <c r="AH108">
        <f t="shared" si="33"/>
        <v>104.07916286215345</v>
      </c>
      <c r="AI108">
        <f t="shared" si="34"/>
        <v>101.1465362584124</v>
      </c>
      <c r="AJ108">
        <f t="shared" si="35"/>
        <v>101.57657846432362</v>
      </c>
      <c r="AK108">
        <f t="shared" si="36"/>
        <v>101.71016503793807</v>
      </c>
      <c r="AL108">
        <f t="shared" si="37"/>
        <v>99.85097809418635</v>
      </c>
      <c r="AM108">
        <f t="shared" si="38"/>
        <v>101.75655913978495</v>
      </c>
      <c r="AN108">
        <f t="shared" si="39"/>
        <v>100.82028394444228</v>
      </c>
      <c r="AO108">
        <f t="shared" si="40"/>
        <v>100.45838010870406</v>
      </c>
      <c r="AP108">
        <f t="shared" si="41"/>
        <v>100.34702139965303</v>
      </c>
      <c r="AQ108">
        <f t="shared" si="42"/>
        <v>100.29061908623949</v>
      </c>
      <c r="AR108">
        <f t="shared" si="43"/>
        <v>99.25606560148779</v>
      </c>
      <c r="AS108">
        <f t="shared" si="44"/>
        <v>100.04007066224307</v>
      </c>
      <c r="AT108">
        <f t="shared" si="45"/>
        <v>98.90774659721053</v>
      </c>
    </row>
    <row r="109" spans="1:46" ht="15">
      <c r="A109" s="2">
        <v>41380</v>
      </c>
      <c r="B109">
        <f>_xlfn.IFERROR(_XLL.FUNDPRICED(B$3,$A109),B108)</f>
        <v>127.81</v>
      </c>
      <c r="C109">
        <f>_xlfn.IFERROR(_XLL.FUNDPRICED(C$3,$A109),C108)</f>
        <v>1421.71</v>
      </c>
      <c r="D109">
        <f>_xlfn.IFERROR(_XLL.FUNDPRICED(D$3,$A109),D108)</f>
        <v>1602.19</v>
      </c>
      <c r="E109">
        <f>_xlfn.IFERROR(_XLL.FUNDPRICED(E$3,$A109),E108)</f>
        <v>16.5616</v>
      </c>
      <c r="F109">
        <f>_xlfn.IFERROR(_XLL.FUNDPRICED(F$3,$A109),F108)</f>
        <v>16.3743</v>
      </c>
      <c r="G109">
        <f>_xlfn.IFERROR(_XLL.FUNDPRICED(G$3,$A109),G108)</f>
        <v>15.4127</v>
      </c>
      <c r="H109">
        <f>_xlfn.IFERROR(_XLL.FUNDPRICED(H$3,$A109),H108)</f>
        <v>23089.22</v>
      </c>
      <c r="I109">
        <f>_xlfn.IFERROR(_XLL.FUNDPRICED(I$3,$A109),I108)</f>
        <v>20941.44</v>
      </c>
      <c r="J109">
        <f>_xlfn.IFERROR(_XLL.FUNDPRICED(J$3,$A109),J108)</f>
        <v>1803.97</v>
      </c>
      <c r="K109">
        <f>_xlfn.IFERROR(_XLL.FUNDPRICED(K$3,$A109),K108)</f>
        <v>1442.27</v>
      </c>
      <c r="L109">
        <f>_xlfn.IFERROR(_XLL.FUNDPRICED(L$3,$A109),L108)</f>
        <v>1110.43</v>
      </c>
      <c r="M109">
        <f>_xlfn.IFERROR(_XLL.FUNDPRICED(M$3,$A109),M108)</f>
        <v>1212.15</v>
      </c>
      <c r="N109">
        <f>_xlfn.IFERROR(_XLL.FUNDPRICED(N$3,$A109),N108)</f>
        <v>1379.13</v>
      </c>
      <c r="O109">
        <f>_xlfn.IFERROR(_XLL.FUNDPRICED(O$3,$A109),O108)</f>
        <v>34418.66</v>
      </c>
      <c r="P109">
        <f>_xlfn.IFERROR(_XLL.FUNDPRICED(P$3,$A109),P108)</f>
        <v>1183.01</v>
      </c>
      <c r="Q109">
        <f>_xlfn.IFERROR(_XLL.FUNDPRICED(Q$3,$A109),Q108)</f>
        <v>1311.18</v>
      </c>
      <c r="R109">
        <f>_xlfn.IFERROR(_XLL.FUNDPRICED(R$3,$A109),R108)</f>
        <v>9045.15</v>
      </c>
      <c r="S109">
        <f>_xlfn.IFERROR(_XLL.FUNDPRICED(S$3,$A109),S108)</f>
        <v>121.49</v>
      </c>
      <c r="T109">
        <f>_xlfn.IFERROR(_XLL.FUNDPRICED(T$3,$A109),T108)</f>
        <v>148.4</v>
      </c>
      <c r="U109">
        <f>_xlfn.IFERROR(_XLL.FUNDPRICED(U$3,$A109),U108)</f>
        <v>117.45</v>
      </c>
      <c r="V109">
        <f>_xlfn.IFERROR(_XLL.FUNDPRICED(V$3,$A109),V108)</f>
        <v>4648.41</v>
      </c>
      <c r="W109">
        <f>_xlfn.IFERROR(_XLL.FUNDPRICED(W$3,$A109),W108)</f>
        <v>117.72</v>
      </c>
      <c r="Y109">
        <f t="shared" si="24"/>
        <v>119.20350680843129</v>
      </c>
      <c r="Z109">
        <f t="shared" si="25"/>
        <v>117.71266290218408</v>
      </c>
      <c r="AA109">
        <f t="shared" si="26"/>
        <v>112.36341959464191</v>
      </c>
      <c r="AB109">
        <f t="shared" si="27"/>
        <v>100.63681882261439</v>
      </c>
      <c r="AC109">
        <f t="shared" si="28"/>
        <v>105.65836850052273</v>
      </c>
      <c r="AD109">
        <f t="shared" si="29"/>
        <v>107.8784357917281</v>
      </c>
      <c r="AE109">
        <f t="shared" si="30"/>
        <v>92.40655776545468</v>
      </c>
      <c r="AF109">
        <f t="shared" si="31"/>
        <v>97.89095491809803</v>
      </c>
      <c r="AG109">
        <f t="shared" si="32"/>
        <v>97.14379567153641</v>
      </c>
      <c r="AH109">
        <f t="shared" si="33"/>
        <v>104.51686305201677</v>
      </c>
      <c r="AI109">
        <f t="shared" si="34"/>
        <v>101.12376945423422</v>
      </c>
      <c r="AJ109">
        <f t="shared" si="35"/>
        <v>101.5975324577357</v>
      </c>
      <c r="AK109">
        <f t="shared" si="36"/>
        <v>101.79283162587467</v>
      </c>
      <c r="AL109">
        <f t="shared" si="37"/>
        <v>99.94416034199539</v>
      </c>
      <c r="AM109">
        <f t="shared" si="38"/>
        <v>101.76430107526882</v>
      </c>
      <c r="AN109">
        <f t="shared" si="39"/>
        <v>100.89492516640374</v>
      </c>
      <c r="AO109">
        <f t="shared" si="40"/>
        <v>100.5362958352321</v>
      </c>
      <c r="AP109">
        <f t="shared" si="41"/>
        <v>100.38007105676282</v>
      </c>
      <c r="AQ109">
        <f t="shared" si="42"/>
        <v>100.29737766964043</v>
      </c>
      <c r="AR109">
        <f t="shared" si="43"/>
        <v>99.28988080142017</v>
      </c>
      <c r="AS109">
        <f t="shared" si="44"/>
        <v>100.14240165453053</v>
      </c>
      <c r="AT109">
        <f t="shared" si="45"/>
        <v>98.90774659721053</v>
      </c>
    </row>
    <row r="110" spans="1:46" ht="15">
      <c r="A110" s="2">
        <v>41381</v>
      </c>
      <c r="B110">
        <f>_xlfn.IFERROR(_XLL.FUNDPRICED(B$3,$A110),B109)</f>
        <v>130.17</v>
      </c>
      <c r="C110">
        <f>_xlfn.IFERROR(_XLL.FUNDPRICED(C$3,$A110),C109)</f>
        <v>1441.02</v>
      </c>
      <c r="D110">
        <f>_xlfn.IFERROR(_XLL.FUNDPRICED(D$3,$A110),D109)</f>
        <v>1626.61</v>
      </c>
      <c r="E110">
        <f>_xlfn.IFERROR(_XLL.FUNDPRICED(E$3,$A110),E109)</f>
        <v>16.1988</v>
      </c>
      <c r="F110">
        <f>_xlfn.IFERROR(_XLL.FUNDPRICED(F$3,$A110),F109)</f>
        <v>16.1691</v>
      </c>
      <c r="G110">
        <f>_xlfn.IFERROR(_XLL.FUNDPRICED(G$3,$A110),G109)</f>
        <v>15.1916</v>
      </c>
      <c r="H110">
        <f>_xlfn.IFERROR(_XLL.FUNDPRICED(H$3,$A110),H109)</f>
        <v>22839.65</v>
      </c>
      <c r="I110">
        <f>_xlfn.IFERROR(_XLL.FUNDPRICED(I$3,$A110),I109)</f>
        <v>20846.16</v>
      </c>
      <c r="J110">
        <f>_xlfn.IFERROR(_XLL.FUNDPRICED(J$3,$A110),J109)</f>
        <v>1788.38</v>
      </c>
      <c r="K110">
        <f>_xlfn.IFERROR(_XLL.FUNDPRICED(K$3,$A110),K109)</f>
        <v>1449.41</v>
      </c>
      <c r="L110">
        <f>_xlfn.IFERROR(_XLL.FUNDPRICED(L$3,$A110),L109)</f>
        <v>1113.72</v>
      </c>
      <c r="M110">
        <f>_xlfn.IFERROR(_XLL.FUNDPRICED(M$3,$A110),M109)</f>
        <v>1212.38</v>
      </c>
      <c r="N110">
        <f>_xlfn.IFERROR(_XLL.FUNDPRICED(N$3,$A110),N109)</f>
        <v>1380.32</v>
      </c>
      <c r="O110">
        <f>_xlfn.IFERROR(_XLL.FUNDPRICED(O$3,$A110),O109)</f>
        <v>34608.71</v>
      </c>
      <c r="P110">
        <f>_xlfn.IFERROR(_XLL.FUNDPRICED(P$3,$A110),P109)</f>
        <v>1187.07</v>
      </c>
      <c r="Q110">
        <f>_xlfn.IFERROR(_XLL.FUNDPRICED(Q$3,$A110),Q109)</f>
        <v>1316.29</v>
      </c>
      <c r="R110">
        <f>_xlfn.IFERROR(_XLL.FUNDPRICED(R$3,$A110),R109)</f>
        <v>9071.56</v>
      </c>
      <c r="S110">
        <f>_xlfn.IFERROR(_XLL.FUNDPRICED(S$3,$A110),S109)</f>
        <v>121.63</v>
      </c>
      <c r="T110">
        <f>_xlfn.IFERROR(_XLL.FUNDPRICED(T$3,$A110),T109)</f>
        <v>148.55</v>
      </c>
      <c r="U110">
        <f>_xlfn.IFERROR(_XLL.FUNDPRICED(U$3,$A110),U109)</f>
        <v>117.69</v>
      </c>
      <c r="V110">
        <f>_xlfn.IFERROR(_XLL.FUNDPRICED(V$3,$A110),V109)</f>
        <v>4678.17</v>
      </c>
      <c r="W110">
        <f>_xlfn.IFERROR(_XLL.FUNDPRICED(W$3,$A110),W109)</f>
        <v>118.37</v>
      </c>
      <c r="Y110">
        <f t="shared" si="24"/>
        <v>121.40458869613879</v>
      </c>
      <c r="Z110">
        <f t="shared" si="25"/>
        <v>119.31146400834578</v>
      </c>
      <c r="AA110">
        <f t="shared" si="26"/>
        <v>114.07602216144181</v>
      </c>
      <c r="AB110">
        <f t="shared" si="27"/>
        <v>98.43225900539598</v>
      </c>
      <c r="AC110">
        <f t="shared" si="28"/>
        <v>104.33427542684585</v>
      </c>
      <c r="AD110">
        <f t="shared" si="29"/>
        <v>106.3308859040672</v>
      </c>
      <c r="AE110">
        <f t="shared" si="30"/>
        <v>91.40774080145484</v>
      </c>
      <c r="AF110">
        <f t="shared" si="31"/>
        <v>97.44556767707753</v>
      </c>
      <c r="AG110">
        <f t="shared" si="32"/>
        <v>96.30427407499143</v>
      </c>
      <c r="AH110">
        <f t="shared" si="33"/>
        <v>105.0342768526168</v>
      </c>
      <c r="AI110">
        <f t="shared" si="34"/>
        <v>101.42338059721885</v>
      </c>
      <c r="AJ110">
        <f t="shared" si="35"/>
        <v>101.61681013167478</v>
      </c>
      <c r="AK110">
        <f t="shared" si="36"/>
        <v>101.88066487555727</v>
      </c>
      <c r="AL110">
        <f t="shared" si="37"/>
        <v>100.49602342071476</v>
      </c>
      <c r="AM110">
        <f t="shared" si="38"/>
        <v>102.11354838709676</v>
      </c>
      <c r="AN110">
        <f t="shared" si="39"/>
        <v>101.28813820168517</v>
      </c>
      <c r="AO110">
        <f t="shared" si="40"/>
        <v>100.829841389812</v>
      </c>
      <c r="AP110">
        <f t="shared" si="41"/>
        <v>100.49574485664714</v>
      </c>
      <c r="AQ110">
        <f t="shared" si="42"/>
        <v>100.39875642065422</v>
      </c>
      <c r="AR110">
        <f t="shared" si="43"/>
        <v>99.49277200101439</v>
      </c>
      <c r="AS110">
        <f t="shared" si="44"/>
        <v>100.78353225042007</v>
      </c>
      <c r="AT110">
        <f t="shared" si="45"/>
        <v>99.45387329860526</v>
      </c>
    </row>
    <row r="111" spans="1:46" ht="15">
      <c r="A111" s="2">
        <v>41382</v>
      </c>
      <c r="B111">
        <f>_xlfn.IFERROR(_XLL.FUNDPRICED(B$3,$A111),B110)</f>
        <v>131</v>
      </c>
      <c r="C111">
        <f>_xlfn.IFERROR(_XLL.FUNDPRICED(C$3,$A111),C110)</f>
        <v>1451.73</v>
      </c>
      <c r="D111">
        <f>_xlfn.IFERROR(_XLL.FUNDPRICED(D$3,$A111),D110)</f>
        <v>1636.62</v>
      </c>
      <c r="E111">
        <f>_xlfn.IFERROR(_XLL.FUNDPRICED(E$3,$A111),E110)</f>
        <v>16.2468</v>
      </c>
      <c r="F111">
        <f>_xlfn.IFERROR(_XLL.FUNDPRICED(F$3,$A111),F110)</f>
        <v>16.0894</v>
      </c>
      <c r="G111">
        <f>_xlfn.IFERROR(_XLL.FUNDPRICED(G$3,$A111),G110)</f>
        <v>15.0896</v>
      </c>
      <c r="H111">
        <f>_xlfn.IFERROR(_XLL.FUNDPRICED(H$3,$A111),H110)</f>
        <v>22831.17</v>
      </c>
      <c r="I111">
        <f>_xlfn.IFERROR(_XLL.FUNDPRICED(I$3,$A111),I110)</f>
        <v>20771.65</v>
      </c>
      <c r="J111">
        <f>_xlfn.IFERROR(_XLL.FUNDPRICED(J$3,$A111),J110)</f>
        <v>1783.18</v>
      </c>
      <c r="K111">
        <f>_xlfn.IFERROR(_XLL.FUNDPRICED(K$3,$A111),K110)</f>
        <v>1453.03</v>
      </c>
      <c r="L111">
        <f>_xlfn.IFERROR(_XLL.FUNDPRICED(L$3,$A111),L110)</f>
        <v>1115.4</v>
      </c>
      <c r="M111">
        <f>_xlfn.IFERROR(_XLL.FUNDPRICED(M$3,$A111),M110)</f>
        <v>1212.63</v>
      </c>
      <c r="N111">
        <f>_xlfn.IFERROR(_XLL.FUNDPRICED(N$3,$A111),N110)</f>
        <v>1381.45</v>
      </c>
      <c r="O111">
        <f>_xlfn.IFERROR(_XLL.FUNDPRICED(O$3,$A111),O110)</f>
        <v>34744.85</v>
      </c>
      <c r="P111">
        <f>_xlfn.IFERROR(_XLL.FUNDPRICED(P$3,$A111),P110)</f>
        <v>1190.3</v>
      </c>
      <c r="Q111">
        <f>_xlfn.IFERROR(_XLL.FUNDPRICED(Q$3,$A111),Q110)</f>
        <v>1322.07</v>
      </c>
      <c r="R111">
        <f>_xlfn.IFERROR(_XLL.FUNDPRICED(R$3,$A111),R110)</f>
        <v>9106.42</v>
      </c>
      <c r="S111">
        <f>_xlfn.IFERROR(_XLL.FUNDPRICED(S$3,$A111),S110)</f>
        <v>121.76</v>
      </c>
      <c r="T111">
        <f>_xlfn.IFERROR(_XLL.FUNDPRICED(T$3,$A111),T110)</f>
        <v>148.45</v>
      </c>
      <c r="U111">
        <f>_xlfn.IFERROR(_XLL.FUNDPRICED(U$3,$A111),U110)</f>
        <v>118</v>
      </c>
      <c r="V111">
        <f>_xlfn.IFERROR(_XLL.FUNDPRICED(V$3,$A111),V110)</f>
        <v>4698.29</v>
      </c>
      <c r="W111">
        <f>_xlfn.IFERROR(_XLL.FUNDPRICED(W$3,$A111),W110)</f>
        <v>118.76</v>
      </c>
      <c r="Y111">
        <f t="shared" si="24"/>
        <v>122.17869800410374</v>
      </c>
      <c r="Z111">
        <f t="shared" si="25"/>
        <v>120.19821490668821</v>
      </c>
      <c r="AA111">
        <f t="shared" si="26"/>
        <v>114.77803492531024</v>
      </c>
      <c r="AB111">
        <f t="shared" si="27"/>
        <v>98.72393174857814</v>
      </c>
      <c r="AC111">
        <f t="shared" si="28"/>
        <v>103.81999561216726</v>
      </c>
      <c r="AD111">
        <f t="shared" si="29"/>
        <v>105.61695515534984</v>
      </c>
      <c r="AE111">
        <f t="shared" si="30"/>
        <v>91.3738025562542</v>
      </c>
      <c r="AF111">
        <f t="shared" si="31"/>
        <v>97.09726999310989</v>
      </c>
      <c r="AG111">
        <f t="shared" si="32"/>
        <v>96.02425404278912</v>
      </c>
      <c r="AH111">
        <f t="shared" si="33"/>
        <v>105.29660709885938</v>
      </c>
      <c r="AI111">
        <f t="shared" si="34"/>
        <v>101.57637352129612</v>
      </c>
      <c r="AJ111">
        <f t="shared" si="35"/>
        <v>101.63776412508685</v>
      </c>
      <c r="AK111">
        <f t="shared" si="36"/>
        <v>101.96406955802902</v>
      </c>
      <c r="AL111">
        <f t="shared" si="37"/>
        <v>100.89134380764902</v>
      </c>
      <c r="AM111">
        <f t="shared" si="38"/>
        <v>102.39139784946235</v>
      </c>
      <c r="AN111">
        <f t="shared" si="39"/>
        <v>101.73290754491936</v>
      </c>
      <c r="AO111">
        <f t="shared" si="40"/>
        <v>101.21730818392997</v>
      </c>
      <c r="AP111">
        <f t="shared" si="41"/>
        <v>100.60315624225403</v>
      </c>
      <c r="AQ111">
        <f t="shared" si="42"/>
        <v>100.33117058664502</v>
      </c>
      <c r="AR111">
        <f t="shared" si="43"/>
        <v>99.75483980049026</v>
      </c>
      <c r="AS111">
        <f t="shared" si="44"/>
        <v>101.21698479038301</v>
      </c>
      <c r="AT111">
        <f t="shared" si="45"/>
        <v>99.7815493194421</v>
      </c>
    </row>
    <row r="112" spans="1:46" ht="15">
      <c r="A112" s="2">
        <v>41383</v>
      </c>
      <c r="B112">
        <f>_xlfn.IFERROR(_XLL.FUNDPRICED(B$3,$A112),B111)</f>
        <v>131.4</v>
      </c>
      <c r="C112">
        <f>_xlfn.IFERROR(_XLL.FUNDPRICED(C$3,$A112),C111)</f>
        <v>1454.98</v>
      </c>
      <c r="D112">
        <f>_xlfn.IFERROR(_XLL.FUNDPRICED(D$3,$A112),D111)</f>
        <v>1640.05</v>
      </c>
      <c r="E112">
        <f>_xlfn.IFERROR(_XLL.FUNDPRICED(E$3,$A112),E111)</f>
        <v>16.3404</v>
      </c>
      <c r="F112">
        <f>_xlfn.IFERROR(_XLL.FUNDPRICED(F$3,$A112),F111)</f>
        <v>16.1887</v>
      </c>
      <c r="G112">
        <f>_xlfn.IFERROR(_XLL.FUNDPRICED(G$3,$A112),G111)</f>
        <v>15.2232</v>
      </c>
      <c r="H112">
        <f>_xlfn.IFERROR(_XLL.FUNDPRICED(H$3,$A112),H111)</f>
        <v>22765.55</v>
      </c>
      <c r="I112">
        <f>_xlfn.IFERROR(_XLL.FUNDPRICED(I$3,$A112),I111)</f>
        <v>20563.76</v>
      </c>
      <c r="J112">
        <f>_xlfn.IFERROR(_XLL.FUNDPRICED(J$3,$A112),J111)</f>
        <v>1767.53</v>
      </c>
      <c r="K112">
        <f>_xlfn.IFERROR(_XLL.FUNDPRICED(K$3,$A112),K111)</f>
        <v>1454.65</v>
      </c>
      <c r="L112">
        <f>_xlfn.IFERROR(_XLL.FUNDPRICED(L$3,$A112),L111)</f>
        <v>1116.4</v>
      </c>
      <c r="M112">
        <f>_xlfn.IFERROR(_XLL.FUNDPRICED(M$3,$A112),M111)</f>
        <v>1213.09</v>
      </c>
      <c r="N112">
        <f>_xlfn.IFERROR(_XLL.FUNDPRICED(N$3,$A112),N111)</f>
        <v>1381.87</v>
      </c>
      <c r="O112">
        <f>_xlfn.IFERROR(_XLL.FUNDPRICED(O$3,$A112),O111)</f>
        <v>34736.74</v>
      </c>
      <c r="P112">
        <f>_xlfn.IFERROR(_XLL.FUNDPRICED(P$3,$A112),P111)</f>
        <v>1190.61</v>
      </c>
      <c r="Q112">
        <f>_xlfn.IFERROR(_XLL.FUNDPRICED(Q$3,$A112),Q111)</f>
        <v>1321.47</v>
      </c>
      <c r="R112">
        <f>_xlfn.IFERROR(_XLL.FUNDPRICED(R$3,$A112),R111)</f>
        <v>9110.8</v>
      </c>
      <c r="S112">
        <f>_xlfn.IFERROR(_XLL.FUNDPRICED(S$3,$A112),S111)</f>
        <v>121.87</v>
      </c>
      <c r="T112">
        <f>_xlfn.IFERROR(_XLL.FUNDPRICED(T$3,$A112),T111)</f>
        <v>149.04</v>
      </c>
      <c r="U112">
        <f>_xlfn.IFERROR(_XLL.FUNDPRICED(U$3,$A112),U111)</f>
        <v>118.11</v>
      </c>
      <c r="V112">
        <f>_xlfn.IFERROR(_XLL.FUNDPRICED(V$3,$A112),V111)</f>
        <v>4695.69</v>
      </c>
      <c r="W112">
        <f>_xlfn.IFERROR(_XLL.FUNDPRICED(W$3,$A112),W111)</f>
        <v>118.76</v>
      </c>
      <c r="Y112">
        <f t="shared" si="24"/>
        <v>122.55176273083384</v>
      </c>
      <c r="Z112">
        <f t="shared" si="25"/>
        <v>120.46730364801529</v>
      </c>
      <c r="AA112">
        <f t="shared" si="26"/>
        <v>115.01858475348894</v>
      </c>
      <c r="AB112">
        <f t="shared" si="27"/>
        <v>99.29269359778333</v>
      </c>
      <c r="AC112">
        <f t="shared" si="28"/>
        <v>104.46074825454598</v>
      </c>
      <c r="AD112">
        <f t="shared" si="29"/>
        <v>106.55206444974829</v>
      </c>
      <c r="AE112">
        <f t="shared" si="30"/>
        <v>91.11118137110508</v>
      </c>
      <c r="AF112">
        <f t="shared" si="31"/>
        <v>96.12548626582448</v>
      </c>
      <c r="AG112">
        <f t="shared" si="32"/>
        <v>95.18150144587257</v>
      </c>
      <c r="AH112">
        <f t="shared" si="33"/>
        <v>105.4140035073989</v>
      </c>
      <c r="AI112">
        <f t="shared" si="34"/>
        <v>101.66744073800876</v>
      </c>
      <c r="AJ112">
        <f t="shared" si="35"/>
        <v>101.67631947296503</v>
      </c>
      <c r="AK112">
        <f t="shared" si="36"/>
        <v>101.99506952850523</v>
      </c>
      <c r="AL112">
        <f t="shared" si="37"/>
        <v>100.86779416508962</v>
      </c>
      <c r="AM112">
        <f t="shared" si="38"/>
        <v>102.41806451612901</v>
      </c>
      <c r="AN112">
        <f t="shared" si="39"/>
        <v>101.68673771690197</v>
      </c>
      <c r="AO112">
        <f t="shared" si="40"/>
        <v>101.2659916193355</v>
      </c>
      <c r="AP112">
        <f t="shared" si="41"/>
        <v>100.69404279930599</v>
      </c>
      <c r="AQ112">
        <f t="shared" si="42"/>
        <v>100.72992700729925</v>
      </c>
      <c r="AR112">
        <f t="shared" si="43"/>
        <v>99.84783160030427</v>
      </c>
      <c r="AS112">
        <f t="shared" si="44"/>
        <v>101.16097203670985</v>
      </c>
      <c r="AT112">
        <f t="shared" si="45"/>
        <v>99.7815493194421</v>
      </c>
    </row>
    <row r="113" spans="1:46" ht="15">
      <c r="A113" s="2">
        <v>41384</v>
      </c>
      <c r="B113">
        <f>_xlfn.IFERROR(_XLL.FUNDPRICED(B$3,$A113),B112)</f>
        <v>131.39</v>
      </c>
      <c r="C113">
        <f>_xlfn.IFERROR(_XLL.FUNDPRICED(C$3,$A113),C112)</f>
        <v>1454.98</v>
      </c>
      <c r="D113">
        <f>_xlfn.IFERROR(_XLL.FUNDPRICED(D$3,$A113),D112)</f>
        <v>1640.05</v>
      </c>
      <c r="E113">
        <f>_xlfn.IFERROR(_XLL.FUNDPRICED(E$3,$A113),E112)</f>
        <v>16.3404</v>
      </c>
      <c r="F113">
        <f>_xlfn.IFERROR(_XLL.FUNDPRICED(F$3,$A113),F112)</f>
        <v>16.1887</v>
      </c>
      <c r="G113">
        <f>_xlfn.IFERROR(_XLL.FUNDPRICED(G$3,$A113),G112)</f>
        <v>15.2232</v>
      </c>
      <c r="H113">
        <f>_xlfn.IFERROR(_XLL.FUNDPRICED(H$3,$A113),H112)</f>
        <v>22765.55</v>
      </c>
      <c r="I113">
        <f>_xlfn.IFERROR(_XLL.FUNDPRICED(I$3,$A113),I112)</f>
        <v>20563.76</v>
      </c>
      <c r="J113">
        <f>_xlfn.IFERROR(_XLL.FUNDPRICED(J$3,$A113),J112)</f>
        <v>1767.53</v>
      </c>
      <c r="K113">
        <f>_xlfn.IFERROR(_XLL.FUNDPRICED(K$3,$A113),K112)</f>
        <v>1454.65</v>
      </c>
      <c r="L113">
        <f>_xlfn.IFERROR(_XLL.FUNDPRICED(L$3,$A113),L112)</f>
        <v>1116.4</v>
      </c>
      <c r="M113">
        <f>_xlfn.IFERROR(_XLL.FUNDPRICED(M$3,$A113),M112)</f>
        <v>1213.09</v>
      </c>
      <c r="N113">
        <f>_xlfn.IFERROR(_XLL.FUNDPRICED(N$3,$A113),N112)</f>
        <v>1381.87</v>
      </c>
      <c r="O113">
        <f>_xlfn.IFERROR(_XLL.FUNDPRICED(O$3,$A113),O112)</f>
        <v>34736.74</v>
      </c>
      <c r="P113">
        <f>_xlfn.IFERROR(_XLL.FUNDPRICED(P$3,$A113),P112)</f>
        <v>1190.61</v>
      </c>
      <c r="Q113">
        <f>_xlfn.IFERROR(_XLL.FUNDPRICED(Q$3,$A113),Q112)</f>
        <v>1321.47</v>
      </c>
      <c r="R113">
        <f>_xlfn.IFERROR(_XLL.FUNDPRICED(R$3,$A113),R112)</f>
        <v>9110.8</v>
      </c>
      <c r="S113">
        <f>_xlfn.IFERROR(_XLL.FUNDPRICED(S$3,$A113),S112)</f>
        <v>121.87</v>
      </c>
      <c r="T113">
        <f>_xlfn.IFERROR(_XLL.FUNDPRICED(T$3,$A113),T112)</f>
        <v>149.04</v>
      </c>
      <c r="U113">
        <f>_xlfn.IFERROR(_XLL.FUNDPRICED(U$3,$A113),U112)</f>
        <v>118.11</v>
      </c>
      <c r="V113">
        <f>_xlfn.IFERROR(_XLL.FUNDPRICED(V$3,$A113),V112)</f>
        <v>4695.69</v>
      </c>
      <c r="W113">
        <f>_xlfn.IFERROR(_XLL.FUNDPRICED(W$3,$A113),W112)</f>
        <v>118.87</v>
      </c>
      <c r="Y113">
        <f t="shared" si="24"/>
        <v>122.54243611266558</v>
      </c>
      <c r="Z113">
        <f t="shared" si="25"/>
        <v>120.46730364801529</v>
      </c>
      <c r="AA113">
        <f t="shared" si="26"/>
        <v>115.01858475348894</v>
      </c>
      <c r="AB113">
        <f t="shared" si="27"/>
        <v>99.29269359778333</v>
      </c>
      <c r="AC113">
        <f t="shared" si="28"/>
        <v>104.46074825454598</v>
      </c>
      <c r="AD113">
        <f t="shared" si="29"/>
        <v>106.55206444974829</v>
      </c>
      <c r="AE113">
        <f t="shared" si="30"/>
        <v>91.11118137110508</v>
      </c>
      <c r="AF113">
        <f t="shared" si="31"/>
        <v>96.12548626582448</v>
      </c>
      <c r="AG113">
        <f t="shared" si="32"/>
        <v>95.18150144587257</v>
      </c>
      <c r="AH113">
        <f t="shared" si="33"/>
        <v>105.4140035073989</v>
      </c>
      <c r="AI113">
        <f t="shared" si="34"/>
        <v>101.66744073800876</v>
      </c>
      <c r="AJ113">
        <f t="shared" si="35"/>
        <v>101.67631947296503</v>
      </c>
      <c r="AK113">
        <f t="shared" si="36"/>
        <v>101.99506952850523</v>
      </c>
      <c r="AL113">
        <f t="shared" si="37"/>
        <v>100.86779416508962</v>
      </c>
      <c r="AM113">
        <f t="shared" si="38"/>
        <v>102.41806451612901</v>
      </c>
      <c r="AN113">
        <f t="shared" si="39"/>
        <v>101.68673771690197</v>
      </c>
      <c r="AO113">
        <f t="shared" si="40"/>
        <v>101.2659916193355</v>
      </c>
      <c r="AP113">
        <f t="shared" si="41"/>
        <v>100.69404279930599</v>
      </c>
      <c r="AQ113">
        <f t="shared" si="42"/>
        <v>100.72992700729925</v>
      </c>
      <c r="AR113">
        <f t="shared" si="43"/>
        <v>99.84783160030427</v>
      </c>
      <c r="AS113">
        <f t="shared" si="44"/>
        <v>101.16097203670985</v>
      </c>
      <c r="AT113">
        <f t="shared" si="45"/>
        <v>99.87397076121661</v>
      </c>
    </row>
    <row r="114" spans="1:46" ht="15">
      <c r="A114" s="2">
        <v>41385</v>
      </c>
      <c r="B114">
        <f>_xlfn.IFERROR(_XLL.FUNDPRICED(B$3,$A114),B113)</f>
        <v>131.39</v>
      </c>
      <c r="C114">
        <f>_xlfn.IFERROR(_XLL.FUNDPRICED(C$3,$A114),C113)</f>
        <v>1454.98</v>
      </c>
      <c r="D114">
        <f>_xlfn.IFERROR(_XLL.FUNDPRICED(D$3,$A114),D113)</f>
        <v>1640.05</v>
      </c>
      <c r="E114">
        <f>_xlfn.IFERROR(_XLL.FUNDPRICED(E$3,$A114),E113)</f>
        <v>16.3404</v>
      </c>
      <c r="F114">
        <f>_xlfn.IFERROR(_XLL.FUNDPRICED(F$3,$A114),F113)</f>
        <v>16.1887</v>
      </c>
      <c r="G114">
        <f>_xlfn.IFERROR(_XLL.FUNDPRICED(G$3,$A114),G113)</f>
        <v>15.2232</v>
      </c>
      <c r="H114">
        <f>_xlfn.IFERROR(_XLL.FUNDPRICED(H$3,$A114),H113)</f>
        <v>22765.55</v>
      </c>
      <c r="I114">
        <f>_xlfn.IFERROR(_XLL.FUNDPRICED(I$3,$A114),I113)</f>
        <v>20563.76</v>
      </c>
      <c r="J114">
        <f>_xlfn.IFERROR(_XLL.FUNDPRICED(J$3,$A114),J113)</f>
        <v>1767.53</v>
      </c>
      <c r="K114">
        <f>_xlfn.IFERROR(_XLL.FUNDPRICED(K$3,$A114),K113)</f>
        <v>1454.65</v>
      </c>
      <c r="L114">
        <f>_xlfn.IFERROR(_XLL.FUNDPRICED(L$3,$A114),L113)</f>
        <v>1116.4</v>
      </c>
      <c r="M114">
        <f>_xlfn.IFERROR(_XLL.FUNDPRICED(M$3,$A114),M113)</f>
        <v>1213.09</v>
      </c>
      <c r="N114">
        <f>_xlfn.IFERROR(_XLL.FUNDPRICED(N$3,$A114),N113)</f>
        <v>1381.87</v>
      </c>
      <c r="O114">
        <f>_xlfn.IFERROR(_XLL.FUNDPRICED(O$3,$A114),O113)</f>
        <v>34736.74</v>
      </c>
      <c r="P114">
        <f>_xlfn.IFERROR(_XLL.FUNDPRICED(P$3,$A114),P113)</f>
        <v>1190.61</v>
      </c>
      <c r="Q114">
        <f>_xlfn.IFERROR(_XLL.FUNDPRICED(Q$3,$A114),Q113)</f>
        <v>1321.47</v>
      </c>
      <c r="R114">
        <f>_xlfn.IFERROR(_XLL.FUNDPRICED(R$3,$A114),R113)</f>
        <v>9110.8</v>
      </c>
      <c r="S114">
        <f>_xlfn.IFERROR(_XLL.FUNDPRICED(S$3,$A114),S113)</f>
        <v>121.87</v>
      </c>
      <c r="T114">
        <f>_xlfn.IFERROR(_XLL.FUNDPRICED(T$3,$A114),T113)</f>
        <v>149.04</v>
      </c>
      <c r="U114">
        <f>_xlfn.IFERROR(_XLL.FUNDPRICED(U$3,$A114),U113)</f>
        <v>118.11</v>
      </c>
      <c r="V114">
        <f>_xlfn.IFERROR(_XLL.FUNDPRICED(V$3,$A114),V113)</f>
        <v>4695.69</v>
      </c>
      <c r="W114">
        <f>_xlfn.IFERROR(_XLL.FUNDPRICED(W$3,$A114),W113)</f>
        <v>118.87</v>
      </c>
      <c r="Y114">
        <f t="shared" si="24"/>
        <v>122.54243611266558</v>
      </c>
      <c r="Z114">
        <f t="shared" si="25"/>
        <v>120.46730364801529</v>
      </c>
      <c r="AA114">
        <f t="shared" si="26"/>
        <v>115.01858475348894</v>
      </c>
      <c r="AB114">
        <f t="shared" si="27"/>
        <v>99.29269359778333</v>
      </c>
      <c r="AC114">
        <f t="shared" si="28"/>
        <v>104.46074825454598</v>
      </c>
      <c r="AD114">
        <f t="shared" si="29"/>
        <v>106.55206444974829</v>
      </c>
      <c r="AE114">
        <f t="shared" si="30"/>
        <v>91.11118137110508</v>
      </c>
      <c r="AF114">
        <f t="shared" si="31"/>
        <v>96.12548626582448</v>
      </c>
      <c r="AG114">
        <f t="shared" si="32"/>
        <v>95.18150144587257</v>
      </c>
      <c r="AH114">
        <f t="shared" si="33"/>
        <v>105.4140035073989</v>
      </c>
      <c r="AI114">
        <f t="shared" si="34"/>
        <v>101.66744073800876</v>
      </c>
      <c r="AJ114">
        <f t="shared" si="35"/>
        <v>101.67631947296503</v>
      </c>
      <c r="AK114">
        <f t="shared" si="36"/>
        <v>101.99506952850523</v>
      </c>
      <c r="AL114">
        <f t="shared" si="37"/>
        <v>100.86779416508962</v>
      </c>
      <c r="AM114">
        <f t="shared" si="38"/>
        <v>102.41806451612901</v>
      </c>
      <c r="AN114">
        <f t="shared" si="39"/>
        <v>101.68673771690197</v>
      </c>
      <c r="AO114">
        <f t="shared" si="40"/>
        <v>101.2659916193355</v>
      </c>
      <c r="AP114">
        <f t="shared" si="41"/>
        <v>100.69404279930599</v>
      </c>
      <c r="AQ114">
        <f t="shared" si="42"/>
        <v>100.72992700729925</v>
      </c>
      <c r="AR114">
        <f t="shared" si="43"/>
        <v>99.84783160030427</v>
      </c>
      <c r="AS114">
        <f t="shared" si="44"/>
        <v>101.16097203670985</v>
      </c>
      <c r="AT114">
        <f t="shared" si="45"/>
        <v>99.87397076121661</v>
      </c>
    </row>
    <row r="115" spans="1:46" ht="15">
      <c r="A115" s="2">
        <v>41386</v>
      </c>
      <c r="B115">
        <f>_xlfn.IFERROR(_XLL.FUNDPRICED(B$3,$A115),B114)</f>
        <v>130.16</v>
      </c>
      <c r="C115">
        <f>_xlfn.IFERROR(_XLL.FUNDPRICED(C$3,$A115),C114)</f>
        <v>1441.87</v>
      </c>
      <c r="D115">
        <f>_xlfn.IFERROR(_XLL.FUNDPRICED(D$3,$A115),D114)</f>
        <v>1615.79</v>
      </c>
      <c r="E115">
        <f>_xlfn.IFERROR(_XLL.FUNDPRICED(E$3,$A115),E114)</f>
        <v>16.305</v>
      </c>
      <c r="F115">
        <f>_xlfn.IFERROR(_XLL.FUNDPRICED(F$3,$A115),F114)</f>
        <v>16.244</v>
      </c>
      <c r="G115">
        <f>_xlfn.IFERROR(_XLL.FUNDPRICED(G$3,$A115),G114)</f>
        <v>15.2935</v>
      </c>
      <c r="H115">
        <f>_xlfn.IFERROR(_XLL.FUNDPRICED(H$3,$A115),H114)</f>
        <v>22960.07</v>
      </c>
      <c r="I115">
        <f>_xlfn.IFERROR(_XLL.FUNDPRICED(I$3,$A115),I114)</f>
        <v>20725.77</v>
      </c>
      <c r="J115">
        <f>_xlfn.IFERROR(_XLL.FUNDPRICED(J$3,$A115),J114)</f>
        <v>1776.97</v>
      </c>
      <c r="K115">
        <f>_xlfn.IFERROR(_XLL.FUNDPRICED(K$3,$A115),K114)</f>
        <v>1451.41</v>
      </c>
      <c r="L115">
        <f>_xlfn.IFERROR(_XLL.FUNDPRICED(L$3,$A115),L114)</f>
        <v>1116.4</v>
      </c>
      <c r="M115">
        <f>_xlfn.IFERROR(_XLL.FUNDPRICED(M$3,$A115),M114)</f>
        <v>1213.31</v>
      </c>
      <c r="N115">
        <f>_xlfn.IFERROR(_XLL.FUNDPRICED(N$3,$A115),N114)</f>
        <v>1381.93</v>
      </c>
      <c r="O115">
        <f>_xlfn.IFERROR(_XLL.FUNDPRICED(O$3,$A115),O114)</f>
        <v>34765</v>
      </c>
      <c r="P115">
        <f>_xlfn.IFERROR(_XLL.FUNDPRICED(P$3,$A115),P114)</f>
        <v>1191.16</v>
      </c>
      <c r="Q115">
        <f>_xlfn.IFERROR(_XLL.FUNDPRICED(Q$3,$A115),Q114)</f>
        <v>1323.15</v>
      </c>
      <c r="R115">
        <f>_xlfn.IFERROR(_XLL.FUNDPRICED(R$3,$A115),R114)</f>
        <v>9113.69</v>
      </c>
      <c r="S115">
        <f>_xlfn.IFERROR(_XLL.FUNDPRICED(S$3,$A115),S114)</f>
        <v>121.78</v>
      </c>
      <c r="T115">
        <f>_xlfn.IFERROR(_XLL.FUNDPRICED(T$3,$A115),T114)</f>
        <v>148.93</v>
      </c>
      <c r="U115">
        <f>_xlfn.IFERROR(_XLL.FUNDPRICED(U$3,$A115),U114)</f>
        <v>118.09</v>
      </c>
      <c r="V115">
        <f>_xlfn.IFERROR(_XLL.FUNDPRICED(V$3,$A115),V114)</f>
        <v>4700.72</v>
      </c>
      <c r="W115">
        <f>_xlfn.IFERROR(_XLL.FUNDPRICED(W$3,$A115),W114)</f>
        <v>118.84</v>
      </c>
      <c r="Y115">
        <f t="shared" si="24"/>
        <v>121.39526207797059</v>
      </c>
      <c r="Z115">
        <f t="shared" si="25"/>
        <v>119.3818410637698</v>
      </c>
      <c r="AA115">
        <f t="shared" si="26"/>
        <v>113.31720316992768</v>
      </c>
      <c r="AB115">
        <f t="shared" si="27"/>
        <v>99.0775849496865</v>
      </c>
      <c r="AC115">
        <f t="shared" si="28"/>
        <v>104.81758230412848</v>
      </c>
      <c r="AD115">
        <f t="shared" si="29"/>
        <v>107.04411672067802</v>
      </c>
      <c r="AE115">
        <f t="shared" si="30"/>
        <v>91.88967989190986</v>
      </c>
      <c r="AF115">
        <f t="shared" si="31"/>
        <v>96.88280350887372</v>
      </c>
      <c r="AG115">
        <f t="shared" si="32"/>
        <v>95.68984550433214</v>
      </c>
      <c r="AH115">
        <f t="shared" si="33"/>
        <v>105.1792106903199</v>
      </c>
      <c r="AI115">
        <f t="shared" si="34"/>
        <v>101.66744073800876</v>
      </c>
      <c r="AJ115">
        <f t="shared" si="35"/>
        <v>101.69475898716765</v>
      </c>
      <c r="AK115">
        <f t="shared" si="36"/>
        <v>101.99949809571612</v>
      </c>
      <c r="AL115">
        <f t="shared" si="37"/>
        <v>100.94985494175161</v>
      </c>
      <c r="AM115">
        <f t="shared" si="38"/>
        <v>102.46537634408601</v>
      </c>
      <c r="AN115">
        <f t="shared" si="39"/>
        <v>101.81601323535068</v>
      </c>
      <c r="AO115">
        <f t="shared" si="40"/>
        <v>101.2981137947515</v>
      </c>
      <c r="AP115">
        <f t="shared" si="41"/>
        <v>100.61968107080892</v>
      </c>
      <c r="AQ115">
        <f t="shared" si="42"/>
        <v>100.65558258988915</v>
      </c>
      <c r="AR115">
        <f t="shared" si="43"/>
        <v>99.83092400033809</v>
      </c>
      <c r="AS115">
        <f t="shared" si="44"/>
        <v>101.2693351717006</v>
      </c>
      <c r="AT115">
        <f t="shared" si="45"/>
        <v>99.84876491345993</v>
      </c>
    </row>
    <row r="116" spans="1:46" ht="15">
      <c r="A116" s="2">
        <v>41387</v>
      </c>
      <c r="B116">
        <f>_xlfn.IFERROR(_XLL.FUNDPRICED(B$3,$A116),B115)</f>
        <v>132.05</v>
      </c>
      <c r="C116">
        <f>_xlfn.IFERROR(_XLL.FUNDPRICED(C$3,$A116),C115)</f>
        <v>1456.13</v>
      </c>
      <c r="D116">
        <f>_xlfn.IFERROR(_XLL.FUNDPRICED(D$3,$A116),D115)</f>
        <v>1627.68</v>
      </c>
      <c r="E116">
        <f>_xlfn.IFERROR(_XLL.FUNDPRICED(E$3,$A116),E115)</f>
        <v>16.6858</v>
      </c>
      <c r="F116">
        <f>_xlfn.IFERROR(_XLL.FUNDPRICED(F$3,$A116),F115)</f>
        <v>16.4364</v>
      </c>
      <c r="G116">
        <f>_xlfn.IFERROR(_XLL.FUNDPRICED(G$3,$A116),G115)</f>
        <v>15.4526</v>
      </c>
      <c r="H116">
        <f>_xlfn.IFERROR(_XLL.FUNDPRICED(H$3,$A116),H115)</f>
        <v>23104.36</v>
      </c>
      <c r="I116">
        <f>_xlfn.IFERROR(_XLL.FUNDPRICED(I$3,$A116),I115)</f>
        <v>20847.67</v>
      </c>
      <c r="J116">
        <f>_xlfn.IFERROR(_XLL.FUNDPRICED(J$3,$A116),J115)</f>
        <v>1799.08</v>
      </c>
      <c r="K116">
        <f>_xlfn.IFERROR(_XLL.FUNDPRICED(K$3,$A116),K115)</f>
        <v>1454.53</v>
      </c>
      <c r="L116">
        <f>_xlfn.IFERROR(_XLL.FUNDPRICED(L$3,$A116),L115)</f>
        <v>1116.1</v>
      </c>
      <c r="M116">
        <f>_xlfn.IFERROR(_XLL.FUNDPRICED(M$3,$A116),M115)</f>
        <v>1213.51</v>
      </c>
      <c r="N116">
        <f>_xlfn.IFERROR(_XLL.FUNDPRICED(N$3,$A116),N115)</f>
        <v>1382</v>
      </c>
      <c r="O116">
        <f>_xlfn.IFERROR(_XLL.FUNDPRICED(O$3,$A116),O115)</f>
        <v>34736.15</v>
      </c>
      <c r="P116">
        <f>_xlfn.IFERROR(_XLL.FUNDPRICED(P$3,$A116),P115)</f>
        <v>1190.87</v>
      </c>
      <c r="Q116">
        <f>_xlfn.IFERROR(_XLL.FUNDPRICED(Q$3,$A116),Q115)</f>
        <v>1322.74</v>
      </c>
      <c r="R116">
        <f>_xlfn.IFERROR(_XLL.FUNDPRICED(R$3,$A116),R115)</f>
        <v>9104.6</v>
      </c>
      <c r="S116">
        <f>_xlfn.IFERROR(_XLL.FUNDPRICED(S$3,$A116),S115)</f>
        <v>121.68</v>
      </c>
      <c r="T116">
        <f>_xlfn.IFERROR(_XLL.FUNDPRICED(T$3,$A116),T115)</f>
        <v>148.77</v>
      </c>
      <c r="U116">
        <f>_xlfn.IFERROR(_XLL.FUNDPRICED(U$3,$A116),U115)</f>
        <v>117.96</v>
      </c>
      <c r="V116">
        <f>_xlfn.IFERROR(_XLL.FUNDPRICED(V$3,$A116),V115)</f>
        <v>4697.32</v>
      </c>
      <c r="W116">
        <f>_xlfn.IFERROR(_XLL.FUNDPRICED(W$3,$A116),W115)</f>
        <v>118.7</v>
      </c>
      <c r="Y116">
        <f t="shared" si="24"/>
        <v>123.15799291177026</v>
      </c>
      <c r="Z116">
        <f t="shared" si="25"/>
        <v>120.56251966417717</v>
      </c>
      <c r="AA116">
        <f t="shared" si="26"/>
        <v>114.15106248685034</v>
      </c>
      <c r="AB116">
        <f t="shared" si="27"/>
        <v>101.39152204559821</v>
      </c>
      <c r="AC116">
        <f t="shared" si="28"/>
        <v>106.05908087808282</v>
      </c>
      <c r="AD116">
        <f t="shared" si="29"/>
        <v>108.1577087022558</v>
      </c>
      <c r="AE116">
        <f t="shared" si="30"/>
        <v>92.46715034002277</v>
      </c>
      <c r="AF116">
        <f t="shared" si="31"/>
        <v>97.45262618603996</v>
      </c>
      <c r="AG116">
        <f t="shared" si="32"/>
        <v>96.88046914125385</v>
      </c>
      <c r="AH116">
        <f t="shared" si="33"/>
        <v>105.4053074771367</v>
      </c>
      <c r="AI116">
        <f t="shared" si="34"/>
        <v>101.64012057299496</v>
      </c>
      <c r="AJ116">
        <f t="shared" si="35"/>
        <v>101.71152218189731</v>
      </c>
      <c r="AK116">
        <f t="shared" si="36"/>
        <v>102.00466475746215</v>
      </c>
      <c r="AL116">
        <f t="shared" si="37"/>
        <v>100.86608093585288</v>
      </c>
      <c r="AM116">
        <f t="shared" si="38"/>
        <v>102.44043010752685</v>
      </c>
      <c r="AN116">
        <f t="shared" si="39"/>
        <v>101.78446385287212</v>
      </c>
      <c r="AO116">
        <f t="shared" si="40"/>
        <v>101.19707899387564</v>
      </c>
      <c r="AP116">
        <f t="shared" si="41"/>
        <v>100.5370569280344</v>
      </c>
      <c r="AQ116">
        <f t="shared" si="42"/>
        <v>100.54744525547444</v>
      </c>
      <c r="AR116">
        <f t="shared" si="43"/>
        <v>99.72102460055788</v>
      </c>
      <c r="AS116">
        <f t="shared" si="44"/>
        <v>101.19608772458956</v>
      </c>
      <c r="AT116">
        <f t="shared" si="45"/>
        <v>99.73113762392876</v>
      </c>
    </row>
    <row r="117" spans="1:46" ht="15">
      <c r="A117" s="2">
        <v>41388</v>
      </c>
      <c r="B117">
        <f>_xlfn.IFERROR(_XLL.FUNDPRICED(B$3,$A117),B116)</f>
        <v>133.03</v>
      </c>
      <c r="C117">
        <f>_xlfn.IFERROR(_XLL.FUNDPRICED(C$3,$A117),C116)</f>
        <v>1465.18</v>
      </c>
      <c r="D117">
        <f>_xlfn.IFERROR(_XLL.FUNDPRICED(D$3,$A117),D116)</f>
        <v>1629.13</v>
      </c>
      <c r="E117">
        <f>_xlfn.IFERROR(_XLL.FUNDPRICED(E$3,$A117),E116)</f>
        <v>16.7938</v>
      </c>
      <c r="F117">
        <f>_xlfn.IFERROR(_XLL.FUNDPRICED(F$3,$A117),F116)</f>
        <v>16.5194</v>
      </c>
      <c r="G117">
        <f>_xlfn.IFERROR(_XLL.FUNDPRICED(G$3,$A117),G116)</f>
        <v>15.4538</v>
      </c>
      <c r="H117">
        <f>_xlfn.IFERROR(_XLL.FUNDPRICED(H$3,$A117),H116)</f>
        <v>23313.61</v>
      </c>
      <c r="I117">
        <f>_xlfn.IFERROR(_XLL.FUNDPRICED(I$3,$A117),I116)</f>
        <v>21122.94</v>
      </c>
      <c r="J117">
        <f>_xlfn.IFERROR(_XLL.FUNDPRICED(J$3,$A117),J116)</f>
        <v>1812.39</v>
      </c>
      <c r="K117">
        <f>_xlfn.IFERROR(_XLL.FUNDPRICED(K$3,$A117),K116)</f>
        <v>1457.76</v>
      </c>
      <c r="L117">
        <f>_xlfn.IFERROR(_XLL.FUNDPRICED(L$3,$A117),L116)</f>
        <v>1116.68</v>
      </c>
      <c r="M117">
        <f>_xlfn.IFERROR(_XLL.FUNDPRICED(M$3,$A117),M116)</f>
        <v>1213.84</v>
      </c>
      <c r="N117">
        <f>_xlfn.IFERROR(_XLL.FUNDPRICED(N$3,$A117),N116)</f>
        <v>1383.54</v>
      </c>
      <c r="O117">
        <f>_xlfn.IFERROR(_XLL.FUNDPRICED(O$3,$A117),O116)</f>
        <v>34772.41</v>
      </c>
      <c r="P117">
        <f>_xlfn.IFERROR(_XLL.FUNDPRICED(P$3,$A117),P116)</f>
        <v>1191.73</v>
      </c>
      <c r="Q117">
        <f>_xlfn.IFERROR(_XLL.FUNDPRICED(Q$3,$A117),Q116)</f>
        <v>1324.48</v>
      </c>
      <c r="R117">
        <f>_xlfn.IFERROR(_XLL.FUNDPRICED(R$3,$A117),R116)</f>
        <v>9113.38</v>
      </c>
      <c r="S117">
        <f>_xlfn.IFERROR(_XLL.FUNDPRICED(S$3,$A117),S116)</f>
        <v>121.73</v>
      </c>
      <c r="T117">
        <f>_xlfn.IFERROR(_XLL.FUNDPRICED(T$3,$A117),T116)</f>
        <v>148.81</v>
      </c>
      <c r="U117">
        <f>_xlfn.IFERROR(_XLL.FUNDPRICED(U$3,$A117),U116)</f>
        <v>117.99</v>
      </c>
      <c r="V117">
        <f>_xlfn.IFERROR(_XLL.FUNDPRICED(V$3,$A117),V116)</f>
        <v>4701.54</v>
      </c>
      <c r="W117">
        <f>_xlfn.IFERROR(_XLL.FUNDPRICED(W$3,$A117),W116)</f>
        <v>118.7</v>
      </c>
      <c r="Y117">
        <f t="shared" si="24"/>
        <v>124.07200149225896</v>
      </c>
      <c r="Z117">
        <f t="shared" si="25"/>
        <v>121.3118283131033</v>
      </c>
      <c r="AA117">
        <f t="shared" si="26"/>
        <v>114.25275264745066</v>
      </c>
      <c r="AB117">
        <f t="shared" si="27"/>
        <v>102.04778571775805</v>
      </c>
      <c r="AC117">
        <f t="shared" si="28"/>
        <v>106.59465458722113</v>
      </c>
      <c r="AD117">
        <f t="shared" si="29"/>
        <v>108.16610788753482</v>
      </c>
      <c r="AE117">
        <f t="shared" si="30"/>
        <v>93.30460055325742</v>
      </c>
      <c r="AF117">
        <f t="shared" si="31"/>
        <v>98.73937834636442</v>
      </c>
      <c r="AG117">
        <f t="shared" si="32"/>
        <v>97.59721272367938</v>
      </c>
      <c r="AH117">
        <f t="shared" si="33"/>
        <v>105.6393756250272</v>
      </c>
      <c r="AI117">
        <f t="shared" si="34"/>
        <v>101.69293955868832</v>
      </c>
      <c r="AJ117">
        <f t="shared" si="35"/>
        <v>101.73918145320123</v>
      </c>
      <c r="AK117">
        <f t="shared" si="36"/>
        <v>102.11833131587495</v>
      </c>
      <c r="AL117">
        <f t="shared" si="37"/>
        <v>100.97137193945386</v>
      </c>
      <c r="AM117">
        <f t="shared" si="38"/>
        <v>102.51440860215052</v>
      </c>
      <c r="AN117">
        <f t="shared" si="39"/>
        <v>101.91835635412257</v>
      </c>
      <c r="AO117">
        <f t="shared" si="40"/>
        <v>101.29466816347848</v>
      </c>
      <c r="AP117">
        <f t="shared" si="41"/>
        <v>100.57836899942167</v>
      </c>
      <c r="AQ117">
        <f t="shared" si="42"/>
        <v>100.57447958907811</v>
      </c>
      <c r="AR117">
        <f t="shared" si="43"/>
        <v>99.74638600050716</v>
      </c>
      <c r="AS117">
        <f t="shared" si="44"/>
        <v>101.28700073247445</v>
      </c>
      <c r="AT117">
        <f t="shared" si="45"/>
        <v>99.73113762392876</v>
      </c>
    </row>
    <row r="118" spans="1:46" ht="15">
      <c r="A118" s="2">
        <v>41389</v>
      </c>
      <c r="B118">
        <f>_xlfn.IFERROR(_XLL.FUNDPRICED(B$3,$A118),B117)</f>
        <v>133.02</v>
      </c>
      <c r="C118">
        <f>_xlfn.IFERROR(_XLL.FUNDPRICED(C$3,$A118),C117)</f>
        <v>1465.18</v>
      </c>
      <c r="D118">
        <f>_xlfn.IFERROR(_XLL.FUNDPRICED(D$3,$A118),D117)</f>
        <v>1629.13</v>
      </c>
      <c r="E118">
        <f>_xlfn.IFERROR(_XLL.FUNDPRICED(E$3,$A118),E117)</f>
        <v>16.9363</v>
      </c>
      <c r="F118">
        <f>_xlfn.IFERROR(_XLL.FUNDPRICED(F$3,$A118),F117)</f>
        <v>16.6168</v>
      </c>
      <c r="G118">
        <f>_xlfn.IFERROR(_XLL.FUNDPRICED(G$3,$A118),G117)</f>
        <v>15.5163</v>
      </c>
      <c r="H118">
        <f>_xlfn.IFERROR(_XLL.FUNDPRICED(H$3,$A118),H117)</f>
        <v>23313.61</v>
      </c>
      <c r="I118">
        <f>_xlfn.IFERROR(_XLL.FUNDPRICED(I$3,$A118),I117)</f>
        <v>21122.94</v>
      </c>
      <c r="J118">
        <f>_xlfn.IFERROR(_XLL.FUNDPRICED(J$3,$A118),J117)</f>
        <v>1812.39</v>
      </c>
      <c r="K118">
        <f>_xlfn.IFERROR(_XLL.FUNDPRICED(K$3,$A118),K117)</f>
        <v>1457.76</v>
      </c>
      <c r="L118">
        <f>_xlfn.IFERROR(_XLL.FUNDPRICED(L$3,$A118),L117)</f>
        <v>1116.68</v>
      </c>
      <c r="M118">
        <f>_xlfn.IFERROR(_XLL.FUNDPRICED(M$3,$A118),M117)</f>
        <v>1213.84</v>
      </c>
      <c r="N118">
        <f>_xlfn.IFERROR(_XLL.FUNDPRICED(N$3,$A118),N117)</f>
        <v>1383.54</v>
      </c>
      <c r="O118">
        <f>_xlfn.IFERROR(_XLL.FUNDPRICED(O$3,$A118),O117)</f>
        <v>34772.41</v>
      </c>
      <c r="P118">
        <f>_xlfn.IFERROR(_XLL.FUNDPRICED(P$3,$A118),P117)</f>
        <v>1191.73</v>
      </c>
      <c r="Q118">
        <f>_xlfn.IFERROR(_XLL.FUNDPRICED(Q$3,$A118),Q117)</f>
        <v>1324.48</v>
      </c>
      <c r="R118">
        <f>_xlfn.IFERROR(_XLL.FUNDPRICED(R$3,$A118),R117)</f>
        <v>9113.38</v>
      </c>
      <c r="S118">
        <f>_xlfn.IFERROR(_XLL.FUNDPRICED(S$3,$A118),S117)</f>
        <v>121.73</v>
      </c>
      <c r="T118">
        <f>_xlfn.IFERROR(_XLL.FUNDPRICED(T$3,$A118),T117)</f>
        <v>148.81</v>
      </c>
      <c r="U118">
        <f>_xlfn.IFERROR(_XLL.FUNDPRICED(U$3,$A118),U117)</f>
        <v>117.99</v>
      </c>
      <c r="V118">
        <f>_xlfn.IFERROR(_XLL.FUNDPRICED(V$3,$A118),V117)</f>
        <v>4701.54</v>
      </c>
      <c r="W118">
        <f>_xlfn.IFERROR(_XLL.FUNDPRICED(W$3,$A118),W117)</f>
        <v>118.7</v>
      </c>
      <c r="Y118">
        <f t="shared" si="24"/>
        <v>124.06267487409072</v>
      </c>
      <c r="Z118">
        <f t="shared" si="25"/>
        <v>121.3118283131033</v>
      </c>
      <c r="AA118">
        <f t="shared" si="26"/>
        <v>114.25275264745066</v>
      </c>
      <c r="AB118">
        <f t="shared" si="27"/>
        <v>102.91368917408003</v>
      </c>
      <c r="AC118">
        <f t="shared" si="28"/>
        <v>107.2231471085473</v>
      </c>
      <c r="AD118">
        <f t="shared" si="29"/>
        <v>108.60356545415085</v>
      </c>
      <c r="AE118">
        <f t="shared" si="30"/>
        <v>93.30460055325742</v>
      </c>
      <c r="AF118">
        <f t="shared" si="31"/>
        <v>98.73937834636442</v>
      </c>
      <c r="AG118">
        <f t="shared" si="32"/>
        <v>97.59721272367938</v>
      </c>
      <c r="AH118">
        <f t="shared" si="33"/>
        <v>105.6393756250272</v>
      </c>
      <c r="AI118">
        <f t="shared" si="34"/>
        <v>101.69293955868832</v>
      </c>
      <c r="AJ118">
        <f t="shared" si="35"/>
        <v>101.73918145320123</v>
      </c>
      <c r="AK118">
        <f t="shared" si="36"/>
        <v>102.11833131587495</v>
      </c>
      <c r="AL118">
        <f t="shared" si="37"/>
        <v>100.97137193945386</v>
      </c>
      <c r="AM118">
        <f t="shared" si="38"/>
        <v>102.51440860215052</v>
      </c>
      <c r="AN118">
        <f t="shared" si="39"/>
        <v>101.91835635412257</v>
      </c>
      <c r="AO118">
        <f t="shared" si="40"/>
        <v>101.29466816347848</v>
      </c>
      <c r="AP118">
        <f t="shared" si="41"/>
        <v>100.57836899942167</v>
      </c>
      <c r="AQ118">
        <f t="shared" si="42"/>
        <v>100.57447958907811</v>
      </c>
      <c r="AR118">
        <f t="shared" si="43"/>
        <v>99.74638600050716</v>
      </c>
      <c r="AS118">
        <f t="shared" si="44"/>
        <v>101.28700073247445</v>
      </c>
      <c r="AT118">
        <f t="shared" si="45"/>
        <v>99.73113762392876</v>
      </c>
    </row>
    <row r="119" spans="1:46" ht="15">
      <c r="A119" s="2">
        <v>41390</v>
      </c>
      <c r="B119">
        <f>_xlfn.IFERROR(_XLL.FUNDPRICED(B$3,$A119),B118)</f>
        <v>133.45</v>
      </c>
      <c r="C119">
        <f>_xlfn.IFERROR(_XLL.FUNDPRICED(C$3,$A119),C118)</f>
        <v>1472.84</v>
      </c>
      <c r="D119">
        <f>_xlfn.IFERROR(_XLL.FUNDPRICED(D$3,$A119),D118)</f>
        <v>1641.08</v>
      </c>
      <c r="E119">
        <f>_xlfn.IFERROR(_XLL.FUNDPRICED(E$3,$A119),E118)</f>
        <v>16.915</v>
      </c>
      <c r="F119">
        <f>_xlfn.IFERROR(_XLL.FUNDPRICED(F$3,$A119),F118)</f>
        <v>16.6041</v>
      </c>
      <c r="G119">
        <f>_xlfn.IFERROR(_XLL.FUNDPRICED(G$3,$A119),G118)</f>
        <v>15.4875</v>
      </c>
      <c r="H119">
        <f>_xlfn.IFERROR(_XLL.FUNDPRICED(H$3,$A119),H118)</f>
        <v>23311.1</v>
      </c>
      <c r="I119">
        <f>_xlfn.IFERROR(_XLL.FUNDPRICED(I$3,$A119),I118)</f>
        <v>21192.65</v>
      </c>
      <c r="J119">
        <f>_xlfn.IFERROR(_XLL.FUNDPRICED(J$3,$A119),J118)</f>
        <v>1826.03</v>
      </c>
      <c r="K119">
        <f>_xlfn.IFERROR(_XLL.FUNDPRICED(K$3,$A119),K118)</f>
        <v>1458.9</v>
      </c>
      <c r="L119">
        <f>_xlfn.IFERROR(_XLL.FUNDPRICED(L$3,$A119),L118)</f>
        <v>1115.43</v>
      </c>
      <c r="M119">
        <f>_xlfn.IFERROR(_XLL.FUNDPRICED(M$3,$A119),M118)</f>
        <v>1214.33</v>
      </c>
      <c r="N119">
        <f>_xlfn.IFERROR(_XLL.FUNDPRICED(N$3,$A119),N118)</f>
        <v>1383.25</v>
      </c>
      <c r="O119">
        <f>_xlfn.IFERROR(_XLL.FUNDPRICED(O$3,$A119),O118)</f>
        <v>34665.82</v>
      </c>
      <c r="P119">
        <f>_xlfn.IFERROR(_XLL.FUNDPRICED(P$3,$A119),P118)</f>
        <v>1190.09</v>
      </c>
      <c r="Q119">
        <f>_xlfn.IFERROR(_XLL.FUNDPRICED(Q$3,$A119),Q118)</f>
        <v>1321.33</v>
      </c>
      <c r="R119">
        <f>_xlfn.IFERROR(_XLL.FUNDPRICED(R$3,$A119),R118)</f>
        <v>9091.64</v>
      </c>
      <c r="S119">
        <f>_xlfn.IFERROR(_XLL.FUNDPRICED(S$3,$A119),S118)</f>
        <v>121.69</v>
      </c>
      <c r="T119">
        <f>_xlfn.IFERROR(_XLL.FUNDPRICED(T$3,$A119),T118)</f>
        <v>148.71</v>
      </c>
      <c r="U119">
        <f>_xlfn.IFERROR(_XLL.FUNDPRICED(U$3,$A119),U118)</f>
        <v>117.83</v>
      </c>
      <c r="V119">
        <f>_xlfn.IFERROR(_XLL.FUNDPRICED(V$3,$A119),V118)</f>
        <v>4684.19</v>
      </c>
      <c r="W119">
        <f>_xlfn.IFERROR(_XLL.FUNDPRICED(W$3,$A119),W118)</f>
        <v>118.47</v>
      </c>
      <c r="Y119">
        <f t="shared" si="24"/>
        <v>124.46371945532555</v>
      </c>
      <c r="Z119">
        <f t="shared" si="25"/>
        <v>121.94604977727724</v>
      </c>
      <c r="AA119">
        <f t="shared" si="26"/>
        <v>115.09081983308779</v>
      </c>
      <c r="AB119">
        <f t="shared" si="27"/>
        <v>102.78425939429296</v>
      </c>
      <c r="AC119">
        <f t="shared" si="28"/>
        <v>107.14119787835384</v>
      </c>
      <c r="AD119">
        <f t="shared" si="29"/>
        <v>108.4019850074542</v>
      </c>
      <c r="AE119">
        <f t="shared" si="30"/>
        <v>93.29455515285015</v>
      </c>
      <c r="AF119">
        <f t="shared" si="31"/>
        <v>99.06523838594816</v>
      </c>
      <c r="AG119">
        <f t="shared" si="32"/>
        <v>98.33172680814847</v>
      </c>
      <c r="AH119">
        <f t="shared" si="33"/>
        <v>105.72198791251797</v>
      </c>
      <c r="AI119">
        <f t="shared" si="34"/>
        <v>101.5791055377975</v>
      </c>
      <c r="AJ119">
        <f t="shared" si="35"/>
        <v>101.78025128028887</v>
      </c>
      <c r="AK119">
        <f t="shared" si="36"/>
        <v>102.09692657435566</v>
      </c>
      <c r="AL119">
        <f t="shared" si="37"/>
        <v>100.66185820327547</v>
      </c>
      <c r="AM119">
        <f t="shared" si="38"/>
        <v>102.3733333333333</v>
      </c>
      <c r="AN119">
        <f t="shared" si="39"/>
        <v>101.67596475703125</v>
      </c>
      <c r="AO119">
        <f t="shared" si="40"/>
        <v>101.05302937678529</v>
      </c>
      <c r="AP119">
        <f t="shared" si="41"/>
        <v>100.54531934231186</v>
      </c>
      <c r="AQ119">
        <f t="shared" si="42"/>
        <v>100.50689375506893</v>
      </c>
      <c r="AR119">
        <f t="shared" si="43"/>
        <v>99.61112520077768</v>
      </c>
      <c r="AS119">
        <f t="shared" si="44"/>
        <v>100.91322331854019</v>
      </c>
      <c r="AT119">
        <f t="shared" si="45"/>
        <v>99.53789279112755</v>
      </c>
    </row>
    <row r="120" spans="1:46" ht="15">
      <c r="A120" s="2">
        <v>41391</v>
      </c>
      <c r="B120">
        <f>_xlfn.IFERROR(_XLL.FUNDPRICED(B$3,$A120),B119)</f>
        <v>133.44</v>
      </c>
      <c r="C120">
        <f>_xlfn.IFERROR(_XLL.FUNDPRICED(C$3,$A120),C119)</f>
        <v>1472.84</v>
      </c>
      <c r="D120">
        <f>_xlfn.IFERROR(_XLL.FUNDPRICED(D$3,$A120),D119)</f>
        <v>1641.08</v>
      </c>
      <c r="E120">
        <f>_xlfn.IFERROR(_XLL.FUNDPRICED(E$3,$A120),E119)</f>
        <v>16.915</v>
      </c>
      <c r="F120">
        <f>_xlfn.IFERROR(_XLL.FUNDPRICED(F$3,$A120),F119)</f>
        <v>16.6041</v>
      </c>
      <c r="G120">
        <f>_xlfn.IFERROR(_XLL.FUNDPRICED(G$3,$A120),G119)</f>
        <v>15.4875</v>
      </c>
      <c r="H120">
        <f>_xlfn.IFERROR(_XLL.FUNDPRICED(H$3,$A120),H119)</f>
        <v>23311.1</v>
      </c>
      <c r="I120">
        <f>_xlfn.IFERROR(_XLL.FUNDPRICED(I$3,$A120),I119)</f>
        <v>21192.65</v>
      </c>
      <c r="J120">
        <f>_xlfn.IFERROR(_XLL.FUNDPRICED(J$3,$A120),J119)</f>
        <v>1826.03</v>
      </c>
      <c r="K120">
        <f>_xlfn.IFERROR(_XLL.FUNDPRICED(K$3,$A120),K119)</f>
        <v>1458.9</v>
      </c>
      <c r="L120">
        <f>_xlfn.IFERROR(_XLL.FUNDPRICED(L$3,$A120),L119)</f>
        <v>1115.43</v>
      </c>
      <c r="M120">
        <f>_xlfn.IFERROR(_XLL.FUNDPRICED(M$3,$A120),M119)</f>
        <v>1214.33</v>
      </c>
      <c r="N120">
        <f>_xlfn.IFERROR(_XLL.FUNDPRICED(N$3,$A120),N119)</f>
        <v>1383.25</v>
      </c>
      <c r="O120">
        <f>_xlfn.IFERROR(_XLL.FUNDPRICED(O$3,$A120),O119)</f>
        <v>34665.82</v>
      </c>
      <c r="P120">
        <f>_xlfn.IFERROR(_XLL.FUNDPRICED(P$3,$A120),P119)</f>
        <v>1190.09</v>
      </c>
      <c r="Q120">
        <f>_xlfn.IFERROR(_XLL.FUNDPRICED(Q$3,$A120),Q119)</f>
        <v>1321.33</v>
      </c>
      <c r="R120">
        <f>_xlfn.IFERROR(_XLL.FUNDPRICED(R$3,$A120),R119)</f>
        <v>9091.64</v>
      </c>
      <c r="S120">
        <f>_xlfn.IFERROR(_XLL.FUNDPRICED(S$3,$A120),S119)</f>
        <v>121.69</v>
      </c>
      <c r="T120">
        <f>_xlfn.IFERROR(_XLL.FUNDPRICED(T$3,$A120),T119)</f>
        <v>148.71</v>
      </c>
      <c r="U120">
        <f>_xlfn.IFERROR(_XLL.FUNDPRICED(U$3,$A120),U119)</f>
        <v>117.83</v>
      </c>
      <c r="V120">
        <f>_xlfn.IFERROR(_XLL.FUNDPRICED(V$3,$A120),V119)</f>
        <v>4684.19</v>
      </c>
      <c r="W120">
        <f>_xlfn.IFERROR(_XLL.FUNDPRICED(W$3,$A120),W119)</f>
        <v>118.47</v>
      </c>
      <c r="Y120">
        <f t="shared" si="24"/>
        <v>124.4543928371573</v>
      </c>
      <c r="Z120">
        <f t="shared" si="25"/>
        <v>121.94604977727724</v>
      </c>
      <c r="AA120">
        <f t="shared" si="26"/>
        <v>115.09081983308779</v>
      </c>
      <c r="AB120">
        <f t="shared" si="27"/>
        <v>102.78425939429296</v>
      </c>
      <c r="AC120">
        <f t="shared" si="28"/>
        <v>107.14119787835384</v>
      </c>
      <c r="AD120">
        <f t="shared" si="29"/>
        <v>108.4019850074542</v>
      </c>
      <c r="AE120">
        <f t="shared" si="30"/>
        <v>93.29455515285015</v>
      </c>
      <c r="AF120">
        <f t="shared" si="31"/>
        <v>99.06523838594816</v>
      </c>
      <c r="AG120">
        <f t="shared" si="32"/>
        <v>98.33172680814847</v>
      </c>
      <c r="AH120">
        <f t="shared" si="33"/>
        <v>105.72198791251797</v>
      </c>
      <c r="AI120">
        <f t="shared" si="34"/>
        <v>101.5791055377975</v>
      </c>
      <c r="AJ120">
        <f t="shared" si="35"/>
        <v>101.78025128028887</v>
      </c>
      <c r="AK120">
        <f t="shared" si="36"/>
        <v>102.09692657435566</v>
      </c>
      <c r="AL120">
        <f t="shared" si="37"/>
        <v>100.66185820327547</v>
      </c>
      <c r="AM120">
        <f t="shared" si="38"/>
        <v>102.3733333333333</v>
      </c>
      <c r="AN120">
        <f t="shared" si="39"/>
        <v>101.67596475703125</v>
      </c>
      <c r="AO120">
        <f t="shared" si="40"/>
        <v>101.05302937678529</v>
      </c>
      <c r="AP120">
        <f t="shared" si="41"/>
        <v>100.54531934231186</v>
      </c>
      <c r="AQ120">
        <f t="shared" si="42"/>
        <v>100.50689375506893</v>
      </c>
      <c r="AR120">
        <f t="shared" si="43"/>
        <v>99.61112520077768</v>
      </c>
      <c r="AS120">
        <f t="shared" si="44"/>
        <v>100.91322331854019</v>
      </c>
      <c r="AT120">
        <f t="shared" si="45"/>
        <v>99.53789279112755</v>
      </c>
    </row>
    <row r="121" spans="1:46" ht="15">
      <c r="A121" s="2">
        <v>41392</v>
      </c>
      <c r="B121">
        <f>_xlfn.IFERROR(_XLL.FUNDPRICED(B$3,$A121),B120)</f>
        <v>133.44</v>
      </c>
      <c r="C121">
        <f>_xlfn.IFERROR(_XLL.FUNDPRICED(C$3,$A121),C120)</f>
        <v>1472.84</v>
      </c>
      <c r="D121">
        <f>_xlfn.IFERROR(_XLL.FUNDPRICED(D$3,$A121),D120)</f>
        <v>1641.08</v>
      </c>
      <c r="E121">
        <f>_xlfn.IFERROR(_XLL.FUNDPRICED(E$3,$A121),E120)</f>
        <v>16.915</v>
      </c>
      <c r="F121">
        <f>_xlfn.IFERROR(_XLL.FUNDPRICED(F$3,$A121),F120)</f>
        <v>16.6041</v>
      </c>
      <c r="G121">
        <f>_xlfn.IFERROR(_XLL.FUNDPRICED(G$3,$A121),G120)</f>
        <v>15.4875</v>
      </c>
      <c r="H121">
        <f>_xlfn.IFERROR(_XLL.FUNDPRICED(H$3,$A121),H120)</f>
        <v>23311.1</v>
      </c>
      <c r="I121">
        <f>_xlfn.IFERROR(_XLL.FUNDPRICED(I$3,$A121),I120)</f>
        <v>21192.65</v>
      </c>
      <c r="J121">
        <f>_xlfn.IFERROR(_XLL.FUNDPRICED(J$3,$A121),J120)</f>
        <v>1826.03</v>
      </c>
      <c r="K121">
        <f>_xlfn.IFERROR(_XLL.FUNDPRICED(K$3,$A121),K120)</f>
        <v>1458.9</v>
      </c>
      <c r="L121">
        <f>_xlfn.IFERROR(_XLL.FUNDPRICED(L$3,$A121),L120)</f>
        <v>1115.43</v>
      </c>
      <c r="M121">
        <f>_xlfn.IFERROR(_XLL.FUNDPRICED(M$3,$A121),M120)</f>
        <v>1214.33</v>
      </c>
      <c r="N121">
        <f>_xlfn.IFERROR(_XLL.FUNDPRICED(N$3,$A121),N120)</f>
        <v>1383.25</v>
      </c>
      <c r="O121">
        <f>_xlfn.IFERROR(_XLL.FUNDPRICED(O$3,$A121),O120)</f>
        <v>34665.82</v>
      </c>
      <c r="P121">
        <f>_xlfn.IFERROR(_XLL.FUNDPRICED(P$3,$A121),P120)</f>
        <v>1190.09</v>
      </c>
      <c r="Q121">
        <f>_xlfn.IFERROR(_XLL.FUNDPRICED(Q$3,$A121),Q120)</f>
        <v>1321.33</v>
      </c>
      <c r="R121">
        <f>_xlfn.IFERROR(_XLL.FUNDPRICED(R$3,$A121),R120)</f>
        <v>9091.64</v>
      </c>
      <c r="S121">
        <f>_xlfn.IFERROR(_XLL.FUNDPRICED(S$3,$A121),S120)</f>
        <v>121.69</v>
      </c>
      <c r="T121">
        <f>_xlfn.IFERROR(_XLL.FUNDPRICED(T$3,$A121),T120)</f>
        <v>148.71</v>
      </c>
      <c r="U121">
        <f>_xlfn.IFERROR(_XLL.FUNDPRICED(U$3,$A121),U120)</f>
        <v>117.83</v>
      </c>
      <c r="V121">
        <f>_xlfn.IFERROR(_XLL.FUNDPRICED(V$3,$A121),V120)</f>
        <v>4684.19</v>
      </c>
      <c r="W121">
        <f>_xlfn.IFERROR(_XLL.FUNDPRICED(W$3,$A121),W120)</f>
        <v>118.47</v>
      </c>
      <c r="Y121">
        <f t="shared" si="24"/>
        <v>124.4543928371573</v>
      </c>
      <c r="Z121">
        <f t="shared" si="25"/>
        <v>121.94604977727724</v>
      </c>
      <c r="AA121">
        <f t="shared" si="26"/>
        <v>115.09081983308779</v>
      </c>
      <c r="AB121">
        <f t="shared" si="27"/>
        <v>102.78425939429296</v>
      </c>
      <c r="AC121">
        <f t="shared" si="28"/>
        <v>107.14119787835384</v>
      </c>
      <c r="AD121">
        <f t="shared" si="29"/>
        <v>108.4019850074542</v>
      </c>
      <c r="AE121">
        <f t="shared" si="30"/>
        <v>93.29455515285015</v>
      </c>
      <c r="AF121">
        <f t="shared" si="31"/>
        <v>99.06523838594816</v>
      </c>
      <c r="AG121">
        <f t="shared" si="32"/>
        <v>98.33172680814847</v>
      </c>
      <c r="AH121">
        <f t="shared" si="33"/>
        <v>105.72198791251797</v>
      </c>
      <c r="AI121">
        <f t="shared" si="34"/>
        <v>101.5791055377975</v>
      </c>
      <c r="AJ121">
        <f t="shared" si="35"/>
        <v>101.78025128028887</v>
      </c>
      <c r="AK121">
        <f t="shared" si="36"/>
        <v>102.09692657435566</v>
      </c>
      <c r="AL121">
        <f t="shared" si="37"/>
        <v>100.66185820327547</v>
      </c>
      <c r="AM121">
        <f t="shared" si="38"/>
        <v>102.3733333333333</v>
      </c>
      <c r="AN121">
        <f t="shared" si="39"/>
        <v>101.67596475703125</v>
      </c>
      <c r="AO121">
        <f t="shared" si="40"/>
        <v>101.05302937678529</v>
      </c>
      <c r="AP121">
        <f t="shared" si="41"/>
        <v>100.54531934231186</v>
      </c>
      <c r="AQ121">
        <f t="shared" si="42"/>
        <v>100.50689375506893</v>
      </c>
      <c r="AR121">
        <f t="shared" si="43"/>
        <v>99.61112520077768</v>
      </c>
      <c r="AS121">
        <f t="shared" si="44"/>
        <v>100.91322331854019</v>
      </c>
      <c r="AT121">
        <f t="shared" si="45"/>
        <v>99.53789279112755</v>
      </c>
    </row>
    <row r="122" spans="1:46" ht="15">
      <c r="A122" s="2">
        <v>41393</v>
      </c>
      <c r="B122">
        <f>_xlfn.IFERROR(_XLL.FUNDPRICED(B$3,$A122),B121)</f>
        <v>133.37</v>
      </c>
      <c r="C122">
        <f>_xlfn.IFERROR(_XLL.FUNDPRICED(C$3,$A122),C121)</f>
        <v>1467.92</v>
      </c>
      <c r="D122">
        <f>_xlfn.IFERROR(_XLL.FUNDPRICED(D$3,$A122),D121)</f>
        <v>1618.9</v>
      </c>
      <c r="E122">
        <f>_xlfn.IFERROR(_XLL.FUNDPRICED(E$3,$A122),E121)</f>
        <v>17.112</v>
      </c>
      <c r="F122">
        <f>_xlfn.IFERROR(_XLL.FUNDPRICED(F$3,$A122),F121)</f>
        <v>16.7287</v>
      </c>
      <c r="G122">
        <f>_xlfn.IFERROR(_XLL.FUNDPRICED(G$3,$A122),G121)</f>
        <v>15.598</v>
      </c>
      <c r="H122">
        <f>_xlfn.IFERROR(_XLL.FUNDPRICED(H$3,$A122),H121)</f>
        <v>23411.25</v>
      </c>
      <c r="I122">
        <f>_xlfn.IFERROR(_XLL.FUNDPRICED(I$3,$A122),I121)</f>
        <v>21253.91</v>
      </c>
      <c r="J122">
        <f>_xlfn.IFERROR(_XLL.FUNDPRICED(J$3,$A122),J121)</f>
        <v>1834.96</v>
      </c>
      <c r="K122">
        <f>_xlfn.IFERROR(_XLL.FUNDPRICED(K$3,$A122),K121)</f>
        <v>1459.29</v>
      </c>
      <c r="L122">
        <f>_xlfn.IFERROR(_XLL.FUNDPRICED(L$3,$A122),L121)</f>
        <v>1117.22</v>
      </c>
      <c r="M122">
        <f>_xlfn.IFERROR(_XLL.FUNDPRICED(M$3,$A122),M121)</f>
        <v>1214.45</v>
      </c>
      <c r="N122">
        <f>_xlfn.IFERROR(_XLL.FUNDPRICED(N$3,$A122),N121)</f>
        <v>1384.34</v>
      </c>
      <c r="O122">
        <f>_xlfn.IFERROR(_XLL.FUNDPRICED(O$3,$A122),O121)</f>
        <v>34765.15</v>
      </c>
      <c r="P122">
        <f>_xlfn.IFERROR(_XLL.FUNDPRICED(P$3,$A122),P121)</f>
        <v>1191.65</v>
      </c>
      <c r="Q122">
        <f>_xlfn.IFERROR(_XLL.FUNDPRICED(Q$3,$A122),Q121)</f>
        <v>1322.95</v>
      </c>
      <c r="R122">
        <f>_xlfn.IFERROR(_XLL.FUNDPRICED(R$3,$A122),R121)</f>
        <v>9122.1</v>
      </c>
      <c r="S122">
        <f>_xlfn.IFERROR(_XLL.FUNDPRICED(S$3,$A122),S121)</f>
        <v>121.93</v>
      </c>
      <c r="T122">
        <f>_xlfn.IFERROR(_XLL.FUNDPRICED(T$3,$A122),T121)</f>
        <v>149.17</v>
      </c>
      <c r="U122">
        <f>_xlfn.IFERROR(_XLL.FUNDPRICED(U$3,$A122),U121)</f>
        <v>118.19</v>
      </c>
      <c r="V122">
        <f>_xlfn.IFERROR(_XLL.FUNDPRICED(V$3,$A122),V121)</f>
        <v>4697.72</v>
      </c>
      <c r="W122">
        <f>_xlfn.IFERROR(_XLL.FUNDPRICED(W$3,$A122),W121)</f>
        <v>118.93</v>
      </c>
      <c r="Y122">
        <f t="shared" si="24"/>
        <v>124.38910650997954</v>
      </c>
      <c r="Z122">
        <f t="shared" si="25"/>
        <v>121.53869082117598</v>
      </c>
      <c r="AA122">
        <f t="shared" si="26"/>
        <v>113.53531103162908</v>
      </c>
      <c r="AB122">
        <f t="shared" si="27"/>
        <v>103.98133294443636</v>
      </c>
      <c r="AC122">
        <f t="shared" si="28"/>
        <v>107.94520371159037</v>
      </c>
      <c r="AD122">
        <f t="shared" si="29"/>
        <v>109.17540998523137</v>
      </c>
      <c r="AE122">
        <f t="shared" si="30"/>
        <v>93.69537063125135</v>
      </c>
      <c r="AF122">
        <f t="shared" si="31"/>
        <v>99.35159882239775</v>
      </c>
      <c r="AG122">
        <f t="shared" si="32"/>
        <v>98.81260736344974</v>
      </c>
      <c r="AH122">
        <f t="shared" si="33"/>
        <v>105.75025001087006</v>
      </c>
      <c r="AI122">
        <f t="shared" si="34"/>
        <v>101.74211585571317</v>
      </c>
      <c r="AJ122">
        <f t="shared" si="35"/>
        <v>101.79030919712667</v>
      </c>
      <c r="AK122">
        <f t="shared" si="36"/>
        <v>102.17737887868678</v>
      </c>
      <c r="AL122">
        <f t="shared" si="37"/>
        <v>100.95029050850671</v>
      </c>
      <c r="AM122">
        <f t="shared" si="38"/>
        <v>102.50752688172042</v>
      </c>
      <c r="AN122">
        <f t="shared" si="39"/>
        <v>101.80062329267822</v>
      </c>
      <c r="AO122">
        <f t="shared" si="40"/>
        <v>101.39159043670595</v>
      </c>
      <c r="AP122">
        <f t="shared" si="41"/>
        <v>100.74361728497072</v>
      </c>
      <c r="AQ122">
        <f t="shared" si="42"/>
        <v>100.81778859151119</v>
      </c>
      <c r="AR122">
        <f t="shared" si="43"/>
        <v>99.91546200016901</v>
      </c>
      <c r="AS122">
        <f t="shared" si="44"/>
        <v>101.20470507130852</v>
      </c>
      <c r="AT122">
        <f t="shared" si="45"/>
        <v>99.92438245672997</v>
      </c>
    </row>
    <row r="123" spans="1:46" ht="15">
      <c r="A123" s="2">
        <v>41394</v>
      </c>
      <c r="B123">
        <f>_xlfn.IFERROR(_XLL.FUNDPRICED(B$3,$A123),B122)</f>
        <v>133.33</v>
      </c>
      <c r="C123">
        <f>_xlfn.IFERROR(_XLL.FUNDPRICED(C$3,$A123),C122)</f>
        <v>1467.47</v>
      </c>
      <c r="D123">
        <f>_xlfn.IFERROR(_XLL.FUNDPRICED(D$3,$A123),D122)</f>
        <v>1610.84</v>
      </c>
      <c r="E123">
        <f>_xlfn.IFERROR(_XLL.FUNDPRICED(E$3,$A123),E122)</f>
        <v>17.1915</v>
      </c>
      <c r="F123">
        <f>_xlfn.IFERROR(_XLL.FUNDPRICED(F$3,$A123),F122)</f>
        <v>16.8174</v>
      </c>
      <c r="G123">
        <f>_xlfn.IFERROR(_XLL.FUNDPRICED(G$3,$A123),G122)</f>
        <v>15.6365</v>
      </c>
      <c r="H123">
        <f>_xlfn.IFERROR(_XLL.FUNDPRICED(H$3,$A123),H122)</f>
        <v>23394.53</v>
      </c>
      <c r="I123">
        <f>_xlfn.IFERROR(_XLL.FUNDPRICED(I$3,$A123),I122)</f>
        <v>21249.27</v>
      </c>
      <c r="J123">
        <f>_xlfn.IFERROR(_XLL.FUNDPRICED(J$3,$A123),J122)</f>
        <v>1835.04</v>
      </c>
      <c r="K123">
        <f>_xlfn.IFERROR(_XLL.FUNDPRICED(K$3,$A123),K122)</f>
        <v>1457.92</v>
      </c>
      <c r="L123">
        <f>_xlfn.IFERROR(_XLL.FUNDPRICED(L$3,$A123),L122)</f>
        <v>1115.25</v>
      </c>
      <c r="M123">
        <f>_xlfn.IFERROR(_XLL.FUNDPRICED(M$3,$A123),M122)</f>
        <v>1214.79</v>
      </c>
      <c r="N123">
        <f>_xlfn.IFERROR(_XLL.FUNDPRICED(N$3,$A123),N122)</f>
        <v>1382.23</v>
      </c>
      <c r="O123">
        <f>_xlfn.IFERROR(_XLL.FUNDPRICED(O$3,$A123),O122)</f>
        <v>34649.17</v>
      </c>
      <c r="P123">
        <f>_xlfn.IFERROR(_XLL.FUNDPRICED(P$3,$A123),P122)</f>
        <v>1190.05</v>
      </c>
      <c r="Q123">
        <f>_xlfn.IFERROR(_XLL.FUNDPRICED(Q$3,$A123),Q122)</f>
        <v>1319.95</v>
      </c>
      <c r="R123">
        <f>_xlfn.IFERROR(_XLL.FUNDPRICED(R$3,$A123),R122)</f>
        <v>9082.42</v>
      </c>
      <c r="S123">
        <f>_xlfn.IFERROR(_XLL.FUNDPRICED(S$3,$A123),S122)</f>
        <v>121.67</v>
      </c>
      <c r="T123">
        <f>_xlfn.IFERROR(_XLL.FUNDPRICED(T$3,$A123),T122)</f>
        <v>148.71</v>
      </c>
      <c r="U123">
        <f>_xlfn.IFERROR(_XLL.FUNDPRICED(U$3,$A123),U122)</f>
        <v>117.82</v>
      </c>
      <c r="V123">
        <f>_xlfn.IFERROR(_XLL.FUNDPRICED(V$3,$A123),V122)</f>
        <v>4682.67</v>
      </c>
      <c r="W123">
        <f>_xlfn.IFERROR(_XLL.FUNDPRICED(W$3,$A123),W122)</f>
        <v>118.44</v>
      </c>
      <c r="Y123">
        <f t="shared" si="24"/>
        <v>124.35180003730653</v>
      </c>
      <c r="Z123">
        <f t="shared" si="25"/>
        <v>121.50143238006915</v>
      </c>
      <c r="AA123">
        <f t="shared" si="26"/>
        <v>112.97005400098175</v>
      </c>
      <c r="AB123">
        <f t="shared" si="27"/>
        <v>104.46441592533182</v>
      </c>
      <c r="AC123">
        <f t="shared" si="28"/>
        <v>108.51755778388636</v>
      </c>
      <c r="AD123">
        <f t="shared" si="29"/>
        <v>109.44488384626685</v>
      </c>
      <c r="AE123">
        <f t="shared" si="30"/>
        <v>93.62845465722371</v>
      </c>
      <c r="AF123">
        <f t="shared" si="31"/>
        <v>99.3299090994933</v>
      </c>
      <c r="AG123">
        <f t="shared" si="32"/>
        <v>98.81691536394514</v>
      </c>
      <c r="AH123">
        <f t="shared" si="33"/>
        <v>105.65097033204346</v>
      </c>
      <c r="AI123">
        <f t="shared" si="34"/>
        <v>101.56271343878923</v>
      </c>
      <c r="AJ123">
        <f t="shared" si="35"/>
        <v>101.81880662816708</v>
      </c>
      <c r="AK123">
        <f t="shared" si="36"/>
        <v>102.02164093177055</v>
      </c>
      <c r="AL123">
        <f t="shared" si="37"/>
        <v>100.61351029345869</v>
      </c>
      <c r="AM123">
        <f t="shared" si="38"/>
        <v>102.36989247311827</v>
      </c>
      <c r="AN123">
        <f t="shared" si="39"/>
        <v>101.56977415259128</v>
      </c>
      <c r="AO123">
        <f t="shared" si="40"/>
        <v>100.95054963376272</v>
      </c>
      <c r="AP123">
        <f t="shared" si="41"/>
        <v>100.52879451375698</v>
      </c>
      <c r="AQ123">
        <f t="shared" si="42"/>
        <v>100.50689375506892</v>
      </c>
      <c r="AR123">
        <f t="shared" si="43"/>
        <v>99.60267140079459</v>
      </c>
      <c r="AS123">
        <f t="shared" si="44"/>
        <v>100.8804774010082</v>
      </c>
      <c r="AT123">
        <f t="shared" si="45"/>
        <v>99.51268694337087</v>
      </c>
    </row>
    <row r="124" spans="1:46" ht="15">
      <c r="A124" s="2">
        <v>41395</v>
      </c>
      <c r="B124">
        <f>_xlfn.IFERROR(_XLL.FUNDPRICED(B$3,$A124),B123)</f>
        <v>133.33</v>
      </c>
      <c r="C124">
        <f>_xlfn.IFERROR(_XLL.FUNDPRICED(C$3,$A124),C123)</f>
        <v>1467.47</v>
      </c>
      <c r="D124">
        <f>_xlfn.IFERROR(_XLL.FUNDPRICED(D$3,$A124),D123)</f>
        <v>1610.84</v>
      </c>
      <c r="E124">
        <f>_xlfn.IFERROR(_XLL.FUNDPRICED(E$3,$A124),E123)</f>
        <v>17.2174</v>
      </c>
      <c r="F124">
        <f>_xlfn.IFERROR(_XLL.FUNDPRICED(F$3,$A124),F123)</f>
        <v>16.7096</v>
      </c>
      <c r="G124">
        <f>_xlfn.IFERROR(_XLL.FUNDPRICED(G$3,$A124),G123)</f>
        <v>15.4913</v>
      </c>
      <c r="H124">
        <f>_xlfn.IFERROR(_XLL.FUNDPRICED(H$3,$A124),H123)</f>
        <v>23394.53</v>
      </c>
      <c r="I124">
        <f>_xlfn.IFERROR(_XLL.FUNDPRICED(I$3,$A124),I123)</f>
        <v>21249.27</v>
      </c>
      <c r="J124">
        <f>_xlfn.IFERROR(_XLL.FUNDPRICED(J$3,$A124),J123)</f>
        <v>1835.04</v>
      </c>
      <c r="K124">
        <f>_xlfn.IFERROR(_XLL.FUNDPRICED(K$3,$A124),K123)</f>
        <v>1457.92</v>
      </c>
      <c r="L124">
        <f>_xlfn.IFERROR(_XLL.FUNDPRICED(L$3,$A124),L123)</f>
        <v>1115.25</v>
      </c>
      <c r="M124">
        <f>_xlfn.IFERROR(_XLL.FUNDPRICED(M$3,$A124),M123)</f>
        <v>1214.79</v>
      </c>
      <c r="N124">
        <f>_xlfn.IFERROR(_XLL.FUNDPRICED(N$3,$A124),N123)</f>
        <v>1382.23</v>
      </c>
      <c r="O124">
        <f>_xlfn.IFERROR(_XLL.FUNDPRICED(O$3,$A124),O123)</f>
        <v>34649.17</v>
      </c>
      <c r="P124">
        <f>_xlfn.IFERROR(_XLL.FUNDPRICED(P$3,$A124),P123)</f>
        <v>1190.05</v>
      </c>
      <c r="Q124">
        <f>_xlfn.IFERROR(_XLL.FUNDPRICED(Q$3,$A124),Q123)</f>
        <v>1319.95</v>
      </c>
      <c r="R124">
        <f>_xlfn.IFERROR(_XLL.FUNDPRICED(R$3,$A124),R123)</f>
        <v>9082.42</v>
      </c>
      <c r="S124">
        <f>_xlfn.IFERROR(_XLL.FUNDPRICED(S$3,$A124),S123)</f>
        <v>121.67</v>
      </c>
      <c r="T124">
        <f>_xlfn.IFERROR(_XLL.FUNDPRICED(T$3,$A124),T123)</f>
        <v>148.71</v>
      </c>
      <c r="U124">
        <f>_xlfn.IFERROR(_XLL.FUNDPRICED(U$3,$A124),U123)</f>
        <v>117.82</v>
      </c>
      <c r="V124">
        <f>_xlfn.IFERROR(_XLL.FUNDPRICED(V$3,$A124),V123)</f>
        <v>4682.67</v>
      </c>
      <c r="W124">
        <f>_xlfn.IFERROR(_XLL.FUNDPRICED(W$3,$A124),W123)</f>
        <v>118.44</v>
      </c>
      <c r="Y124">
        <f t="shared" si="24"/>
        <v>124.35180003730653</v>
      </c>
      <c r="Z124">
        <f t="shared" si="25"/>
        <v>121.50143238006915</v>
      </c>
      <c r="AA124">
        <f t="shared" si="26"/>
        <v>112.97005400098175</v>
      </c>
      <c r="AB124">
        <f t="shared" si="27"/>
        <v>104.6217976763405</v>
      </c>
      <c r="AC124">
        <f t="shared" si="28"/>
        <v>107.82195723153563</v>
      </c>
      <c r="AD124">
        <f t="shared" si="29"/>
        <v>108.42858242750448</v>
      </c>
      <c r="AE124">
        <f t="shared" si="30"/>
        <v>93.62845465722371</v>
      </c>
      <c r="AF124">
        <f t="shared" si="31"/>
        <v>99.3299090994933</v>
      </c>
      <c r="AG124">
        <f t="shared" si="32"/>
        <v>98.81691536394514</v>
      </c>
      <c r="AH124">
        <f t="shared" si="33"/>
        <v>105.65097033204346</v>
      </c>
      <c r="AI124">
        <f t="shared" si="34"/>
        <v>101.56271343878923</v>
      </c>
      <c r="AJ124">
        <f t="shared" si="35"/>
        <v>101.81880662816708</v>
      </c>
      <c r="AK124">
        <f t="shared" si="36"/>
        <v>102.02164093177055</v>
      </c>
      <c r="AL124">
        <f t="shared" si="37"/>
        <v>100.61351029345869</v>
      </c>
      <c r="AM124">
        <f t="shared" si="38"/>
        <v>102.36989247311827</v>
      </c>
      <c r="AN124">
        <f t="shared" si="39"/>
        <v>101.56977415259128</v>
      </c>
      <c r="AO124">
        <f t="shared" si="40"/>
        <v>100.95054963376272</v>
      </c>
      <c r="AP124">
        <f t="shared" si="41"/>
        <v>100.52879451375698</v>
      </c>
      <c r="AQ124">
        <f t="shared" si="42"/>
        <v>100.50689375506892</v>
      </c>
      <c r="AR124">
        <f t="shared" si="43"/>
        <v>99.60267140079459</v>
      </c>
      <c r="AS124">
        <f t="shared" si="44"/>
        <v>100.8804774010082</v>
      </c>
      <c r="AT124">
        <f t="shared" si="45"/>
        <v>99.51268694337087</v>
      </c>
    </row>
    <row r="125" spans="1:46" ht="15">
      <c r="A125" s="2">
        <v>41396</v>
      </c>
      <c r="B125">
        <f>_xlfn.IFERROR(_XLL.FUNDPRICED(B$3,$A125),B124)</f>
        <v>133.26</v>
      </c>
      <c r="C125">
        <f>_xlfn.IFERROR(_XLL.FUNDPRICED(C$3,$A125),C124)</f>
        <v>1466.37</v>
      </c>
      <c r="D125">
        <f>_xlfn.IFERROR(_XLL.FUNDPRICED(D$3,$A125),D124)</f>
        <v>1604.32</v>
      </c>
      <c r="E125">
        <f>_xlfn.IFERROR(_XLL.FUNDPRICED(E$3,$A125),E124)</f>
        <v>17.1271</v>
      </c>
      <c r="F125">
        <f>_xlfn.IFERROR(_XLL.FUNDPRICED(F$3,$A125),F124)</f>
        <v>16.7479</v>
      </c>
      <c r="G125">
        <f>_xlfn.IFERROR(_XLL.FUNDPRICED(G$3,$A125),G124)</f>
        <v>15.6374</v>
      </c>
      <c r="H125">
        <f>_xlfn.IFERROR(_XLL.FUNDPRICED(H$3,$A125),H124)</f>
        <v>23325.93</v>
      </c>
      <c r="I125">
        <f>_xlfn.IFERROR(_XLL.FUNDPRICED(I$3,$A125),I124)</f>
        <v>21124.93</v>
      </c>
      <c r="J125">
        <f>_xlfn.IFERROR(_XLL.FUNDPRICED(J$3,$A125),J124)</f>
        <v>1823.52</v>
      </c>
      <c r="K125">
        <f>_xlfn.IFERROR(_XLL.FUNDPRICED(K$3,$A125),K124)</f>
        <v>1456.4</v>
      </c>
      <c r="L125">
        <f>_xlfn.IFERROR(_XLL.FUNDPRICED(L$3,$A125),L124)</f>
        <v>1114.12</v>
      </c>
      <c r="M125">
        <f>_xlfn.IFERROR(_XLL.FUNDPRICED(M$3,$A125),M124)</f>
        <v>1215.18</v>
      </c>
      <c r="N125">
        <f>_xlfn.IFERROR(_XLL.FUNDPRICED(N$3,$A125),N124)</f>
        <v>1381.97</v>
      </c>
      <c r="O125">
        <f>_xlfn.IFERROR(_XLL.FUNDPRICED(O$3,$A125),O124)</f>
        <v>34583.88</v>
      </c>
      <c r="P125">
        <f>_xlfn.IFERROR(_XLL.FUNDPRICED(P$3,$A125),P124)</f>
        <v>1188.44</v>
      </c>
      <c r="Q125">
        <f>_xlfn.IFERROR(_XLL.FUNDPRICED(Q$3,$A125),Q124)</f>
        <v>1316.97</v>
      </c>
      <c r="R125">
        <f>_xlfn.IFERROR(_XLL.FUNDPRICED(R$3,$A125),R124)</f>
        <v>9062.15</v>
      </c>
      <c r="S125">
        <f>_xlfn.IFERROR(_XLL.FUNDPRICED(S$3,$A125),S124)</f>
        <v>121.59</v>
      </c>
      <c r="T125">
        <f>_xlfn.IFERROR(_XLL.FUNDPRICED(T$3,$A125),T124)</f>
        <v>148.56</v>
      </c>
      <c r="U125">
        <f>_xlfn.IFERROR(_XLL.FUNDPRICED(U$3,$A125),U124)</f>
        <v>117.62</v>
      </c>
      <c r="V125">
        <f>_xlfn.IFERROR(_XLL.FUNDPRICED(V$3,$A125),V124)</f>
        <v>4672.87</v>
      </c>
      <c r="W125">
        <f>_xlfn.IFERROR(_XLL.FUNDPRICED(W$3,$A125),W124)</f>
        <v>118.23</v>
      </c>
      <c r="Y125">
        <f t="shared" si="24"/>
        <v>124.28651371012874</v>
      </c>
      <c r="Z125">
        <f t="shared" si="25"/>
        <v>121.4103561906969</v>
      </c>
      <c r="AA125">
        <f t="shared" si="26"/>
        <v>112.51279893400651</v>
      </c>
      <c r="AB125">
        <f t="shared" si="27"/>
        <v>104.07308832822908</v>
      </c>
      <c r="AC125">
        <f t="shared" si="28"/>
        <v>108.06909546117417</v>
      </c>
      <c r="AD125">
        <f t="shared" si="29"/>
        <v>109.45118323522613</v>
      </c>
      <c r="AE125">
        <f t="shared" si="30"/>
        <v>93.35390706043569</v>
      </c>
      <c r="AF125">
        <f t="shared" si="31"/>
        <v>98.74868061976525</v>
      </c>
      <c r="AG125">
        <f t="shared" si="32"/>
        <v>98.19656329260467</v>
      </c>
      <c r="AH125">
        <f t="shared" si="33"/>
        <v>105.54082061538911</v>
      </c>
      <c r="AI125">
        <f t="shared" si="34"/>
        <v>101.45980748390392</v>
      </c>
      <c r="AJ125">
        <f t="shared" si="35"/>
        <v>101.85149485788992</v>
      </c>
      <c r="AK125">
        <f t="shared" si="36"/>
        <v>102.0024504738567</v>
      </c>
      <c r="AL125">
        <f t="shared" si="37"/>
        <v>100.42392260385284</v>
      </c>
      <c r="AM125">
        <f t="shared" si="38"/>
        <v>102.23139784946237</v>
      </c>
      <c r="AN125">
        <f t="shared" si="39"/>
        <v>101.34046400677157</v>
      </c>
      <c r="AO125">
        <f t="shared" si="40"/>
        <v>100.72524980826726</v>
      </c>
      <c r="AP125">
        <f t="shared" si="41"/>
        <v>100.46269519953736</v>
      </c>
      <c r="AQ125">
        <f t="shared" si="42"/>
        <v>100.40551500405512</v>
      </c>
      <c r="AR125">
        <f t="shared" si="43"/>
        <v>99.43359540113275</v>
      </c>
      <c r="AS125">
        <f t="shared" si="44"/>
        <v>100.66935240639405</v>
      </c>
      <c r="AT125">
        <f t="shared" si="45"/>
        <v>99.33624600907412</v>
      </c>
    </row>
    <row r="126" spans="1:46" ht="15">
      <c r="A126" s="2">
        <v>41397</v>
      </c>
      <c r="B126">
        <f>_xlfn.IFERROR(_XLL.FUNDPRICED(B$3,$A126),B125)</f>
        <v>134.67</v>
      </c>
      <c r="C126">
        <f>_xlfn.IFERROR(_XLL.FUNDPRICED(C$3,$A126),C125)</f>
        <v>1480.38</v>
      </c>
      <c r="D126">
        <f>_xlfn.IFERROR(_XLL.FUNDPRICED(D$3,$A126),D125)</f>
        <v>1620.59</v>
      </c>
      <c r="E126">
        <f>_xlfn.IFERROR(_XLL.FUNDPRICED(E$3,$A126),E125)</f>
        <v>17.3677</v>
      </c>
      <c r="F126">
        <f>_xlfn.IFERROR(_XLL.FUNDPRICED(F$3,$A126),F125)</f>
        <v>16.8943</v>
      </c>
      <c r="G126">
        <f>_xlfn.IFERROR(_XLL.FUNDPRICED(G$3,$A126),G125)</f>
        <v>15.803</v>
      </c>
      <c r="H126">
        <f>_xlfn.IFERROR(_XLL.FUNDPRICED(H$3,$A126),H125)</f>
        <v>23500.97</v>
      </c>
      <c r="I126">
        <f>_xlfn.IFERROR(_XLL.FUNDPRICED(I$3,$A126),I125)</f>
        <v>21288.09</v>
      </c>
      <c r="J126">
        <f>_xlfn.IFERROR(_XLL.FUNDPRICED(J$3,$A126),J125)</f>
        <v>1837.58</v>
      </c>
      <c r="K126">
        <f>_xlfn.IFERROR(_XLL.FUNDPRICED(K$3,$A126),K125)</f>
        <v>1458.56</v>
      </c>
      <c r="L126">
        <f>_xlfn.IFERROR(_XLL.FUNDPRICED(L$3,$A126),L125)</f>
        <v>1113</v>
      </c>
      <c r="M126">
        <f>_xlfn.IFERROR(_XLL.FUNDPRICED(M$3,$A126),M125)</f>
        <v>1215.57</v>
      </c>
      <c r="N126">
        <f>_xlfn.IFERROR(_XLL.FUNDPRICED(N$3,$A126),N125)</f>
        <v>1382.69</v>
      </c>
      <c r="O126">
        <f>_xlfn.IFERROR(_XLL.FUNDPRICED(O$3,$A126),O125)</f>
        <v>34551.92</v>
      </c>
      <c r="P126">
        <f>_xlfn.IFERROR(_XLL.FUNDPRICED(P$3,$A126),P125)</f>
        <v>1187.39</v>
      </c>
      <c r="Q126">
        <f>_xlfn.IFERROR(_XLL.FUNDPRICED(Q$3,$A126),Q125)</f>
        <v>1316.33</v>
      </c>
      <c r="R126">
        <f>_xlfn.IFERROR(_XLL.FUNDPRICED(R$3,$A126),R125)</f>
        <v>9052.71</v>
      </c>
      <c r="S126">
        <f>_xlfn.IFERROR(_XLL.FUNDPRICED(S$3,$A126),S125)</f>
        <v>121.62</v>
      </c>
      <c r="T126">
        <f>_xlfn.IFERROR(_XLL.FUNDPRICED(T$3,$A126),T125)</f>
        <v>148.44</v>
      </c>
      <c r="U126">
        <f>_xlfn.IFERROR(_XLL.FUNDPRICED(U$3,$A126),U125)</f>
        <v>117.52</v>
      </c>
      <c r="V126">
        <f>_xlfn.IFERROR(_XLL.FUNDPRICED(V$3,$A126),V125)</f>
        <v>4668.26</v>
      </c>
      <c r="W126">
        <f>_xlfn.IFERROR(_XLL.FUNDPRICED(W$3,$A126),W125)</f>
        <v>118.09</v>
      </c>
      <c r="Y126">
        <f t="shared" si="24"/>
        <v>125.60156687185228</v>
      </c>
      <c r="Z126">
        <f t="shared" si="25"/>
        <v>122.57033565715604</v>
      </c>
      <c r="AA126">
        <f t="shared" si="26"/>
        <v>113.65383266708736</v>
      </c>
      <c r="AB126">
        <f t="shared" si="27"/>
        <v>105.53509795342961</v>
      </c>
      <c r="AC126">
        <f t="shared" si="28"/>
        <v>109.01377005175065</v>
      </c>
      <c r="AD126">
        <f t="shared" si="29"/>
        <v>110.61027080373199</v>
      </c>
      <c r="AE126">
        <f t="shared" si="30"/>
        <v>94.05444366891642</v>
      </c>
      <c r="AF126">
        <f t="shared" si="31"/>
        <v>99.51137354844813</v>
      </c>
      <c r="AG126">
        <f t="shared" si="32"/>
        <v>98.95369437967474</v>
      </c>
      <c r="AH126">
        <f t="shared" si="33"/>
        <v>105.69734916010843</v>
      </c>
      <c r="AI126">
        <f t="shared" si="34"/>
        <v>101.35781220118575</v>
      </c>
      <c r="AJ126">
        <f t="shared" si="35"/>
        <v>101.88418308761273</v>
      </c>
      <c r="AK126">
        <f t="shared" si="36"/>
        <v>102.05559328038736</v>
      </c>
      <c r="AL126">
        <f t="shared" si="37"/>
        <v>100.33111784723158</v>
      </c>
      <c r="AM126">
        <f t="shared" si="38"/>
        <v>102.1410752688172</v>
      </c>
      <c r="AN126">
        <f t="shared" si="39"/>
        <v>101.29121619021969</v>
      </c>
      <c r="AO126">
        <f t="shared" si="40"/>
        <v>100.6203247785348</v>
      </c>
      <c r="AP126">
        <f t="shared" si="41"/>
        <v>100.48748244236971</v>
      </c>
      <c r="AQ126">
        <f t="shared" si="42"/>
        <v>100.32441200324409</v>
      </c>
      <c r="AR126">
        <f t="shared" si="43"/>
        <v>99.34905740130182</v>
      </c>
      <c r="AS126">
        <f t="shared" si="44"/>
        <v>100.57003748545823</v>
      </c>
      <c r="AT126">
        <f t="shared" si="45"/>
        <v>99.21861871954295</v>
      </c>
    </row>
    <row r="127" spans="1:46" ht="15">
      <c r="A127" s="2">
        <v>41398</v>
      </c>
      <c r="B127">
        <f>_xlfn.IFERROR(_XLL.FUNDPRICED(B$3,$A127),B126)</f>
        <v>134.67</v>
      </c>
      <c r="C127">
        <f>_xlfn.IFERROR(_XLL.FUNDPRICED(C$3,$A127),C126)</f>
        <v>1480.38</v>
      </c>
      <c r="D127">
        <f>_xlfn.IFERROR(_XLL.FUNDPRICED(D$3,$A127),D126)</f>
        <v>1620.59</v>
      </c>
      <c r="E127">
        <f>_xlfn.IFERROR(_XLL.FUNDPRICED(E$3,$A127),E126)</f>
        <v>17.3677</v>
      </c>
      <c r="F127">
        <f>_xlfn.IFERROR(_XLL.FUNDPRICED(F$3,$A127),F126)</f>
        <v>16.8943</v>
      </c>
      <c r="G127">
        <f>_xlfn.IFERROR(_XLL.FUNDPRICED(G$3,$A127),G126)</f>
        <v>15.803</v>
      </c>
      <c r="H127">
        <f>_xlfn.IFERROR(_XLL.FUNDPRICED(H$3,$A127),H126)</f>
        <v>23500.97</v>
      </c>
      <c r="I127">
        <f>_xlfn.IFERROR(_XLL.FUNDPRICED(I$3,$A127),I126)</f>
        <v>21288.09</v>
      </c>
      <c r="J127">
        <f>_xlfn.IFERROR(_XLL.FUNDPRICED(J$3,$A127),J126)</f>
        <v>1837.58</v>
      </c>
      <c r="K127">
        <f>_xlfn.IFERROR(_XLL.FUNDPRICED(K$3,$A127),K126)</f>
        <v>1458.56</v>
      </c>
      <c r="L127">
        <f>_xlfn.IFERROR(_XLL.FUNDPRICED(L$3,$A127),L126)</f>
        <v>1113</v>
      </c>
      <c r="M127">
        <f>_xlfn.IFERROR(_XLL.FUNDPRICED(M$3,$A127),M126)</f>
        <v>1215.57</v>
      </c>
      <c r="N127">
        <f>_xlfn.IFERROR(_XLL.FUNDPRICED(N$3,$A127),N126)</f>
        <v>1382.69</v>
      </c>
      <c r="O127">
        <f>_xlfn.IFERROR(_XLL.FUNDPRICED(O$3,$A127),O126)</f>
        <v>34551.92</v>
      </c>
      <c r="P127">
        <f>_xlfn.IFERROR(_XLL.FUNDPRICED(P$3,$A127),P126)</f>
        <v>1187.39</v>
      </c>
      <c r="Q127">
        <f>_xlfn.IFERROR(_XLL.FUNDPRICED(Q$3,$A127),Q126)</f>
        <v>1316.33</v>
      </c>
      <c r="R127">
        <f>_xlfn.IFERROR(_XLL.FUNDPRICED(R$3,$A127),R126)</f>
        <v>9052.71</v>
      </c>
      <c r="S127">
        <f>_xlfn.IFERROR(_XLL.FUNDPRICED(S$3,$A127),S126)</f>
        <v>121.62</v>
      </c>
      <c r="T127">
        <f>_xlfn.IFERROR(_XLL.FUNDPRICED(T$3,$A127),T126)</f>
        <v>148.44</v>
      </c>
      <c r="U127">
        <f>_xlfn.IFERROR(_XLL.FUNDPRICED(U$3,$A127),U126)</f>
        <v>117.52</v>
      </c>
      <c r="V127">
        <f>_xlfn.IFERROR(_XLL.FUNDPRICED(V$3,$A127),V126)</f>
        <v>4668.26</v>
      </c>
      <c r="W127">
        <f>_xlfn.IFERROR(_XLL.FUNDPRICED(W$3,$A127),W126)</f>
        <v>118.08</v>
      </c>
      <c r="Y127">
        <f t="shared" si="24"/>
        <v>125.60156687185228</v>
      </c>
      <c r="Z127">
        <f t="shared" si="25"/>
        <v>122.57033565715604</v>
      </c>
      <c r="AA127">
        <f t="shared" si="26"/>
        <v>113.65383266708736</v>
      </c>
      <c r="AB127">
        <f t="shared" si="27"/>
        <v>105.53509795342961</v>
      </c>
      <c r="AC127">
        <f t="shared" si="28"/>
        <v>109.01377005175065</v>
      </c>
      <c r="AD127">
        <f t="shared" si="29"/>
        <v>110.61027080373199</v>
      </c>
      <c r="AE127">
        <f t="shared" si="30"/>
        <v>94.05444366891642</v>
      </c>
      <c r="AF127">
        <f t="shared" si="31"/>
        <v>99.51137354844813</v>
      </c>
      <c r="AG127">
        <f t="shared" si="32"/>
        <v>98.95369437967474</v>
      </c>
      <c r="AH127">
        <f t="shared" si="33"/>
        <v>105.69734916010843</v>
      </c>
      <c r="AI127">
        <f t="shared" si="34"/>
        <v>101.35781220118575</v>
      </c>
      <c r="AJ127">
        <f t="shared" si="35"/>
        <v>101.88418308761273</v>
      </c>
      <c r="AK127">
        <f t="shared" si="36"/>
        <v>102.05559328038736</v>
      </c>
      <c r="AL127">
        <f t="shared" si="37"/>
        <v>100.33111784723158</v>
      </c>
      <c r="AM127">
        <f t="shared" si="38"/>
        <v>102.1410752688172</v>
      </c>
      <c r="AN127">
        <f t="shared" si="39"/>
        <v>101.29121619021969</v>
      </c>
      <c r="AO127">
        <f t="shared" si="40"/>
        <v>100.6203247785348</v>
      </c>
      <c r="AP127">
        <f t="shared" si="41"/>
        <v>100.48748244236971</v>
      </c>
      <c r="AQ127">
        <f t="shared" si="42"/>
        <v>100.32441200324409</v>
      </c>
      <c r="AR127">
        <f t="shared" si="43"/>
        <v>99.34905740130182</v>
      </c>
      <c r="AS127">
        <f t="shared" si="44"/>
        <v>100.57003748545823</v>
      </c>
      <c r="AT127">
        <f t="shared" si="45"/>
        <v>99.21021677029071</v>
      </c>
    </row>
    <row r="128" spans="1:46" ht="15">
      <c r="A128" s="2">
        <v>41399</v>
      </c>
      <c r="B128">
        <f>_xlfn.IFERROR(_XLL.FUNDPRICED(B$3,$A128),B127)</f>
        <v>134.66</v>
      </c>
      <c r="C128">
        <f>_xlfn.IFERROR(_XLL.FUNDPRICED(C$3,$A128),C127)</f>
        <v>1480.38</v>
      </c>
      <c r="D128">
        <f>_xlfn.IFERROR(_XLL.FUNDPRICED(D$3,$A128),D127)</f>
        <v>1620.59</v>
      </c>
      <c r="E128">
        <f>_xlfn.IFERROR(_XLL.FUNDPRICED(E$3,$A128),E127)</f>
        <v>17.3677</v>
      </c>
      <c r="F128">
        <f>_xlfn.IFERROR(_XLL.FUNDPRICED(F$3,$A128),F127)</f>
        <v>16.8943</v>
      </c>
      <c r="G128">
        <f>_xlfn.IFERROR(_XLL.FUNDPRICED(G$3,$A128),G127)</f>
        <v>15.803</v>
      </c>
      <c r="H128">
        <f>_xlfn.IFERROR(_XLL.FUNDPRICED(H$3,$A128),H127)</f>
        <v>23500.97</v>
      </c>
      <c r="I128">
        <f>_xlfn.IFERROR(_XLL.FUNDPRICED(I$3,$A128),I127)</f>
        <v>21288.09</v>
      </c>
      <c r="J128">
        <f>_xlfn.IFERROR(_XLL.FUNDPRICED(J$3,$A128),J127)</f>
        <v>1837.58</v>
      </c>
      <c r="K128">
        <f>_xlfn.IFERROR(_XLL.FUNDPRICED(K$3,$A128),K127)</f>
        <v>1458.56</v>
      </c>
      <c r="L128">
        <f>_xlfn.IFERROR(_XLL.FUNDPRICED(L$3,$A128),L127)</f>
        <v>1113</v>
      </c>
      <c r="M128">
        <f>_xlfn.IFERROR(_XLL.FUNDPRICED(M$3,$A128),M127)</f>
        <v>1215.57</v>
      </c>
      <c r="N128">
        <f>_xlfn.IFERROR(_XLL.FUNDPRICED(N$3,$A128),N127)</f>
        <v>1382.69</v>
      </c>
      <c r="O128">
        <f>_xlfn.IFERROR(_XLL.FUNDPRICED(O$3,$A128),O127)</f>
        <v>34551.92</v>
      </c>
      <c r="P128">
        <f>_xlfn.IFERROR(_XLL.FUNDPRICED(P$3,$A128),P127)</f>
        <v>1187.39</v>
      </c>
      <c r="Q128">
        <f>_xlfn.IFERROR(_XLL.FUNDPRICED(Q$3,$A128),Q127)</f>
        <v>1316.33</v>
      </c>
      <c r="R128">
        <f>_xlfn.IFERROR(_XLL.FUNDPRICED(R$3,$A128),R127)</f>
        <v>9052.71</v>
      </c>
      <c r="S128">
        <f>_xlfn.IFERROR(_XLL.FUNDPRICED(S$3,$A128),S127)</f>
        <v>121.62</v>
      </c>
      <c r="T128">
        <f>_xlfn.IFERROR(_XLL.FUNDPRICED(T$3,$A128),T127)</f>
        <v>148.44</v>
      </c>
      <c r="U128">
        <f>_xlfn.IFERROR(_XLL.FUNDPRICED(U$3,$A128),U127)</f>
        <v>117.51</v>
      </c>
      <c r="V128">
        <f>_xlfn.IFERROR(_XLL.FUNDPRICED(V$3,$A128),V127)</f>
        <v>4668.26</v>
      </c>
      <c r="W128">
        <f>_xlfn.IFERROR(_XLL.FUNDPRICED(W$3,$A128),W127)</f>
        <v>118.08</v>
      </c>
      <c r="Y128">
        <f t="shared" si="24"/>
        <v>125.59224025368404</v>
      </c>
      <c r="Z128">
        <f t="shared" si="25"/>
        <v>122.57033565715604</v>
      </c>
      <c r="AA128">
        <f t="shared" si="26"/>
        <v>113.65383266708736</v>
      </c>
      <c r="AB128">
        <f t="shared" si="27"/>
        <v>105.53509795342961</v>
      </c>
      <c r="AC128">
        <f t="shared" si="28"/>
        <v>109.01377005175065</v>
      </c>
      <c r="AD128">
        <f t="shared" si="29"/>
        <v>110.61027080373199</v>
      </c>
      <c r="AE128">
        <f t="shared" si="30"/>
        <v>94.05444366891642</v>
      </c>
      <c r="AF128">
        <f t="shared" si="31"/>
        <v>99.51137354844813</v>
      </c>
      <c r="AG128">
        <f t="shared" si="32"/>
        <v>98.95369437967474</v>
      </c>
      <c r="AH128">
        <f t="shared" si="33"/>
        <v>105.69734916010843</v>
      </c>
      <c r="AI128">
        <f t="shared" si="34"/>
        <v>101.35781220118575</v>
      </c>
      <c r="AJ128">
        <f t="shared" si="35"/>
        <v>101.88418308761273</v>
      </c>
      <c r="AK128">
        <f t="shared" si="36"/>
        <v>102.05559328038736</v>
      </c>
      <c r="AL128">
        <f t="shared" si="37"/>
        <v>100.33111784723158</v>
      </c>
      <c r="AM128">
        <f t="shared" si="38"/>
        <v>102.1410752688172</v>
      </c>
      <c r="AN128">
        <f t="shared" si="39"/>
        <v>101.29121619021969</v>
      </c>
      <c r="AO128">
        <f t="shared" si="40"/>
        <v>100.6203247785348</v>
      </c>
      <c r="AP128">
        <f t="shared" si="41"/>
        <v>100.48748244236971</v>
      </c>
      <c r="AQ128">
        <f t="shared" si="42"/>
        <v>100.32441200324409</v>
      </c>
      <c r="AR128">
        <f t="shared" si="43"/>
        <v>99.34060360131873</v>
      </c>
      <c r="AS128">
        <f t="shared" si="44"/>
        <v>100.57003748545823</v>
      </c>
      <c r="AT128">
        <f t="shared" si="45"/>
        <v>99.21021677029071</v>
      </c>
    </row>
    <row r="129" spans="1:46" ht="15">
      <c r="A129" s="2">
        <v>41400</v>
      </c>
      <c r="B129">
        <f>_xlfn.IFERROR(_XLL.FUNDPRICED(B$3,$A129),B128)</f>
        <v>134.88</v>
      </c>
      <c r="C129">
        <f>_xlfn.IFERROR(_XLL.FUNDPRICED(C$3,$A129),C128)</f>
        <v>1481.7</v>
      </c>
      <c r="D129">
        <f>_xlfn.IFERROR(_XLL.FUNDPRICED(D$3,$A129),D128)</f>
        <v>1618.39</v>
      </c>
      <c r="E129">
        <f>_xlfn.IFERROR(_XLL.FUNDPRICED(E$3,$A129),E128)</f>
        <v>17.2922</v>
      </c>
      <c r="F129">
        <f>_xlfn.IFERROR(_XLL.FUNDPRICED(F$3,$A129),F128)</f>
        <v>16.8881</v>
      </c>
      <c r="G129">
        <f>_xlfn.IFERROR(_XLL.FUNDPRICED(G$3,$A129),G128)</f>
        <v>15.8325</v>
      </c>
      <c r="H129">
        <f>_xlfn.IFERROR(_XLL.FUNDPRICED(H$3,$A129),H128)</f>
        <v>23588.03</v>
      </c>
      <c r="I129">
        <f>_xlfn.IFERROR(_XLL.FUNDPRICED(I$3,$A129),I128)</f>
        <v>21317.14</v>
      </c>
      <c r="J129">
        <f>_xlfn.IFERROR(_XLL.FUNDPRICED(J$3,$A129),J128)</f>
        <v>1842.12</v>
      </c>
      <c r="K129">
        <f>_xlfn.IFERROR(_XLL.FUNDPRICED(K$3,$A129),K128)</f>
        <v>1455.13</v>
      </c>
      <c r="L129">
        <f>_xlfn.IFERROR(_XLL.FUNDPRICED(L$3,$A129),L128)</f>
        <v>1109.1</v>
      </c>
      <c r="M129">
        <f>_xlfn.IFERROR(_XLL.FUNDPRICED(M$3,$A129),M128)</f>
        <v>1215.86</v>
      </c>
      <c r="N129">
        <f>_xlfn.IFERROR(_XLL.FUNDPRICED(N$3,$A129),N128)</f>
        <v>1382.66</v>
      </c>
      <c r="O129">
        <f>_xlfn.IFERROR(_XLL.FUNDPRICED(O$3,$A129),O128)</f>
        <v>34322.2</v>
      </c>
      <c r="P129">
        <f>_xlfn.IFERROR(_XLL.FUNDPRICED(P$3,$A129),P128)</f>
        <v>1183.97</v>
      </c>
      <c r="Q129">
        <f>_xlfn.IFERROR(_XLL.FUNDPRICED(Q$3,$A129),Q128)</f>
        <v>1311.52</v>
      </c>
      <c r="R129">
        <f>_xlfn.IFERROR(_XLL.FUNDPRICED(R$3,$A129),R128)</f>
        <v>9006.83</v>
      </c>
      <c r="S129">
        <f>_xlfn.IFERROR(_XLL.FUNDPRICED(S$3,$A129),S128)</f>
        <v>121.34</v>
      </c>
      <c r="T129">
        <f>_xlfn.IFERROR(_XLL.FUNDPRICED(T$3,$A129),T128)</f>
        <v>148.02</v>
      </c>
      <c r="U129">
        <f>_xlfn.IFERROR(_XLL.FUNDPRICED(U$3,$A129),U128)</f>
        <v>117</v>
      </c>
      <c r="V129">
        <f>_xlfn.IFERROR(_XLL.FUNDPRICED(V$3,$A129),V128)</f>
        <v>4626.78</v>
      </c>
      <c r="W129">
        <f>_xlfn.IFERROR(_XLL.FUNDPRICED(W$3,$A129),W128)</f>
        <v>117.2</v>
      </c>
      <c r="Y129">
        <f t="shared" si="24"/>
        <v>125.79742585338558</v>
      </c>
      <c r="Z129">
        <f t="shared" si="25"/>
        <v>122.67962708440272</v>
      </c>
      <c r="AA129">
        <f t="shared" si="26"/>
        <v>113.49954414755584</v>
      </c>
      <c r="AB129">
        <f t="shared" si="27"/>
        <v>105.07632103446603</v>
      </c>
      <c r="AC129">
        <f t="shared" si="28"/>
        <v>108.97376334094756</v>
      </c>
      <c r="AD129">
        <f t="shared" si="29"/>
        <v>110.81675077517474</v>
      </c>
      <c r="AE129">
        <f t="shared" si="30"/>
        <v>94.40287098344069</v>
      </c>
      <c r="AF129">
        <f t="shared" si="31"/>
        <v>99.64716804206321</v>
      </c>
      <c r="AG129">
        <f t="shared" si="32"/>
        <v>99.19817340778984</v>
      </c>
      <c r="AH129">
        <f t="shared" si="33"/>
        <v>105.44878762844765</v>
      </c>
      <c r="AI129">
        <f t="shared" si="34"/>
        <v>101.00265005600639</v>
      </c>
      <c r="AJ129">
        <f t="shared" si="35"/>
        <v>101.90848971997072</v>
      </c>
      <c r="AK129">
        <f t="shared" si="36"/>
        <v>102.05337899678192</v>
      </c>
      <c r="AL129">
        <f t="shared" si="37"/>
        <v>99.66406188067846</v>
      </c>
      <c r="AM129">
        <f t="shared" si="38"/>
        <v>101.8468817204301</v>
      </c>
      <c r="AN129">
        <f t="shared" si="39"/>
        <v>100.92108806894694</v>
      </c>
      <c r="AO129">
        <f t="shared" si="40"/>
        <v>100.11037135013169</v>
      </c>
      <c r="AP129">
        <f t="shared" si="41"/>
        <v>100.25613484260106</v>
      </c>
      <c r="AQ129">
        <f t="shared" si="42"/>
        <v>100.04055150040548</v>
      </c>
      <c r="AR129">
        <f t="shared" si="43"/>
        <v>98.90945980218102</v>
      </c>
      <c r="AS129">
        <f t="shared" si="44"/>
        <v>99.6764186307036</v>
      </c>
      <c r="AT129">
        <f t="shared" si="45"/>
        <v>98.47084523609479</v>
      </c>
    </row>
    <row r="130" spans="1:46" ht="15">
      <c r="A130" s="2">
        <v>41401</v>
      </c>
      <c r="B130">
        <f>_xlfn.IFERROR(_XLL.FUNDPRICED(B$3,$A130),B129)</f>
        <v>134.74</v>
      </c>
      <c r="C130">
        <f>_xlfn.IFERROR(_XLL.FUNDPRICED(C$3,$A130),C129)</f>
        <v>1483.11</v>
      </c>
      <c r="D130">
        <f>_xlfn.IFERROR(_XLL.FUNDPRICED(D$3,$A130),D129)</f>
        <v>1625.82</v>
      </c>
      <c r="E130">
        <f>_xlfn.IFERROR(_XLL.FUNDPRICED(E$3,$A130),E129)</f>
        <v>17.3759</v>
      </c>
      <c r="F130">
        <f>_xlfn.IFERROR(_XLL.FUNDPRICED(F$3,$A130),F129)</f>
        <v>17.0054</v>
      </c>
      <c r="G130">
        <f>_xlfn.IFERROR(_XLL.FUNDPRICED(G$3,$A130),G129)</f>
        <v>15.9154</v>
      </c>
      <c r="H130">
        <f>_xlfn.IFERROR(_XLL.FUNDPRICED(H$3,$A130),H129)</f>
        <v>23804.73</v>
      </c>
      <c r="I130">
        <f>_xlfn.IFERROR(_XLL.FUNDPRICED(I$3,$A130),I129)</f>
        <v>21494.48</v>
      </c>
      <c r="J130">
        <f>_xlfn.IFERROR(_XLL.FUNDPRICED(J$3,$A130),J129)</f>
        <v>1856.01</v>
      </c>
      <c r="K130">
        <f>_xlfn.IFERROR(_XLL.FUNDPRICED(K$3,$A130),K129)</f>
        <v>1458.51</v>
      </c>
      <c r="L130">
        <f>_xlfn.IFERROR(_XLL.FUNDPRICED(L$3,$A130),L129)</f>
        <v>1112.21</v>
      </c>
      <c r="M130">
        <f>_xlfn.IFERROR(_XLL.FUNDPRICED(M$3,$A130),M129)</f>
        <v>1216.17</v>
      </c>
      <c r="N130">
        <f>_xlfn.IFERROR(_XLL.FUNDPRICED(N$3,$A130),N129)</f>
        <v>1383.72</v>
      </c>
      <c r="O130">
        <f>_xlfn.IFERROR(_XLL.FUNDPRICED(O$3,$A130),O129)</f>
        <v>34492.92</v>
      </c>
      <c r="P130">
        <f>_xlfn.IFERROR(_XLL.FUNDPRICED(P$3,$A130),P129)</f>
        <v>1186.07</v>
      </c>
      <c r="Q130">
        <f>_xlfn.IFERROR(_XLL.FUNDPRICED(Q$3,$A130),Q129)</f>
        <v>1316.1</v>
      </c>
      <c r="R130">
        <f>_xlfn.IFERROR(_XLL.FUNDPRICED(R$3,$A130),R129)</f>
        <v>9049.31</v>
      </c>
      <c r="S130">
        <f>_xlfn.IFERROR(_XLL.FUNDPRICED(S$3,$A130),S129)</f>
        <v>121.56</v>
      </c>
      <c r="T130">
        <f>_xlfn.IFERROR(_XLL.FUNDPRICED(T$3,$A130),T129)</f>
        <v>148.37</v>
      </c>
      <c r="U130">
        <f>_xlfn.IFERROR(_XLL.FUNDPRICED(U$3,$A130),U129)</f>
        <v>117.44</v>
      </c>
      <c r="V130">
        <f>_xlfn.IFERROR(_XLL.FUNDPRICED(V$3,$A130),V129)</f>
        <v>4655.42</v>
      </c>
      <c r="W130">
        <f>_xlfn.IFERROR(_XLL.FUNDPRICED(W$3,$A130),W129)</f>
        <v>117.2</v>
      </c>
      <c r="Y130">
        <f t="shared" si="24"/>
        <v>125.66685319903006</v>
      </c>
      <c r="Z130">
        <f t="shared" si="25"/>
        <v>122.79637019987076</v>
      </c>
      <c r="AA130">
        <f t="shared" si="26"/>
        <v>114.02061855670091</v>
      </c>
      <c r="AB130">
        <f t="shared" si="27"/>
        <v>105.5849253803899</v>
      </c>
      <c r="AC130">
        <f t="shared" si="28"/>
        <v>109.73066449856108</v>
      </c>
      <c r="AD130">
        <f t="shared" si="29"/>
        <v>111.39699449153426</v>
      </c>
      <c r="AE130">
        <f t="shared" si="30"/>
        <v>95.27013722577259</v>
      </c>
      <c r="AF130">
        <f t="shared" si="31"/>
        <v>100.47614551186355</v>
      </c>
      <c r="AG130">
        <f t="shared" si="32"/>
        <v>99.94614999380714</v>
      </c>
      <c r="AH130">
        <f t="shared" si="33"/>
        <v>105.69372581416586</v>
      </c>
      <c r="AI130">
        <f t="shared" si="34"/>
        <v>101.28586909998275</v>
      </c>
      <c r="AJ130">
        <f t="shared" si="35"/>
        <v>101.9344726718017</v>
      </c>
      <c r="AK130">
        <f t="shared" si="36"/>
        <v>102.13161701750761</v>
      </c>
      <c r="AL130">
        <f t="shared" si="37"/>
        <v>100.15979492355653</v>
      </c>
      <c r="AM130">
        <f t="shared" si="38"/>
        <v>102.02752688172042</v>
      </c>
      <c r="AN130">
        <f t="shared" si="39"/>
        <v>101.27351775614636</v>
      </c>
      <c r="AO130">
        <f t="shared" si="40"/>
        <v>100.58253398392776</v>
      </c>
      <c r="AP130">
        <f t="shared" si="41"/>
        <v>100.43790795670499</v>
      </c>
      <c r="AQ130">
        <f t="shared" si="42"/>
        <v>100.27710191943764</v>
      </c>
      <c r="AR130">
        <f t="shared" si="43"/>
        <v>99.2814270014371</v>
      </c>
      <c r="AS130">
        <f t="shared" si="44"/>
        <v>100.29342065578008</v>
      </c>
      <c r="AT130">
        <f t="shared" si="45"/>
        <v>98.47084523609479</v>
      </c>
    </row>
    <row r="131" spans="1:46" ht="15">
      <c r="A131" s="2">
        <v>41402</v>
      </c>
      <c r="B131">
        <f>_xlfn.IFERROR(_XLL.FUNDPRICED(B$3,$A131),B130)</f>
        <v>135.89</v>
      </c>
      <c r="C131">
        <f>_xlfn.IFERROR(_XLL.FUNDPRICED(C$3,$A131),C130)</f>
        <v>1495.19</v>
      </c>
      <c r="D131">
        <f>_xlfn.IFERROR(_XLL.FUNDPRICED(D$3,$A131),D130)</f>
        <v>1617.1</v>
      </c>
      <c r="E131">
        <f>_xlfn.IFERROR(_XLL.FUNDPRICED(E$3,$A131),E130)</f>
        <v>17.6212</v>
      </c>
      <c r="F131">
        <f>_xlfn.IFERROR(_XLL.FUNDPRICED(F$3,$A131),F130)</f>
        <v>17.1451</v>
      </c>
      <c r="G131">
        <f>_xlfn.IFERROR(_XLL.FUNDPRICED(G$3,$A131),G130)</f>
        <v>15.9859</v>
      </c>
      <c r="H131">
        <f>_xlfn.IFERROR(_XLL.FUNDPRICED(H$3,$A131),H130)</f>
        <v>24083.73</v>
      </c>
      <c r="I131">
        <f>_xlfn.IFERROR(_XLL.FUNDPRICED(I$3,$A131),I130)</f>
        <v>21694.02</v>
      </c>
      <c r="J131">
        <f>_xlfn.IFERROR(_XLL.FUNDPRICED(J$3,$A131),J130)</f>
        <v>1873.51</v>
      </c>
      <c r="K131">
        <f>_xlfn.IFERROR(_XLL.FUNDPRICED(K$3,$A131),K130)</f>
        <v>1458.48</v>
      </c>
      <c r="L131">
        <f>_xlfn.IFERROR(_XLL.FUNDPRICED(L$3,$A131),L130)</f>
        <v>1109.76</v>
      </c>
      <c r="M131">
        <f>_xlfn.IFERROR(_XLL.FUNDPRICED(M$3,$A131),M130)</f>
        <v>1216.5</v>
      </c>
      <c r="N131">
        <f>_xlfn.IFERROR(_XLL.FUNDPRICED(N$3,$A131),N130)</f>
        <v>1382.04</v>
      </c>
      <c r="O131">
        <f>_xlfn.IFERROR(_XLL.FUNDPRICED(O$3,$A131),O130)</f>
        <v>34362.42</v>
      </c>
      <c r="P131">
        <f>_xlfn.IFERROR(_XLL.FUNDPRICED(P$3,$A131),P130)</f>
        <v>1182.79</v>
      </c>
      <c r="Q131">
        <f>_xlfn.IFERROR(_XLL.FUNDPRICED(Q$3,$A131),Q130)</f>
        <v>1310.32</v>
      </c>
      <c r="R131">
        <f>_xlfn.IFERROR(_XLL.FUNDPRICED(R$3,$A131),R130)</f>
        <v>9034.29</v>
      </c>
      <c r="S131">
        <f>_xlfn.IFERROR(_XLL.FUNDPRICED(S$3,$A131),S130)</f>
        <v>121.53</v>
      </c>
      <c r="T131">
        <f>_xlfn.IFERROR(_XLL.FUNDPRICED(T$3,$A131),T130)</f>
        <v>148.42</v>
      </c>
      <c r="U131">
        <f>_xlfn.IFERROR(_XLL.FUNDPRICED(U$3,$A131),U130)</f>
        <v>117.38</v>
      </c>
      <c r="V131">
        <f>_xlfn.IFERROR(_XLL.FUNDPRICED(V$3,$A131),V130)</f>
        <v>4639.29</v>
      </c>
      <c r="W131">
        <f>_xlfn.IFERROR(_XLL.FUNDPRICED(W$3,$A131),W130)</f>
        <v>117.59</v>
      </c>
      <c r="Y131">
        <f t="shared" si="24"/>
        <v>126.73941428837904</v>
      </c>
      <c r="Z131">
        <f t="shared" si="25"/>
        <v>123.79655235224952</v>
      </c>
      <c r="AA131">
        <f t="shared" si="26"/>
        <v>113.40907497019414</v>
      </c>
      <c r="AB131">
        <f t="shared" si="27"/>
        <v>107.07549462836035</v>
      </c>
      <c r="AC131">
        <f t="shared" si="28"/>
        <v>110.63210603068904</v>
      </c>
      <c r="AD131">
        <f t="shared" si="29"/>
        <v>111.89044662667716</v>
      </c>
      <c r="AE131">
        <f t="shared" si="30"/>
        <v>96.38673751008542</v>
      </c>
      <c r="AF131">
        <f t="shared" si="31"/>
        <v>101.40889708693943</v>
      </c>
      <c r="AG131">
        <f t="shared" si="32"/>
        <v>100.88852510218028</v>
      </c>
      <c r="AH131">
        <f t="shared" si="33"/>
        <v>105.69155180660032</v>
      </c>
      <c r="AI131">
        <f t="shared" si="34"/>
        <v>101.06275441903674</v>
      </c>
      <c r="AJ131">
        <f t="shared" si="35"/>
        <v>101.96213194310562</v>
      </c>
      <c r="AK131">
        <f t="shared" si="36"/>
        <v>102.00761713560273</v>
      </c>
      <c r="AL131">
        <f t="shared" si="37"/>
        <v>99.78085184661424</v>
      </c>
      <c r="AM131">
        <f t="shared" si="38"/>
        <v>101.74537634408601</v>
      </c>
      <c r="AN131">
        <f t="shared" si="39"/>
        <v>100.82874841291216</v>
      </c>
      <c r="AO131">
        <f t="shared" si="40"/>
        <v>100.41558759128142</v>
      </c>
      <c r="AP131">
        <f t="shared" si="41"/>
        <v>100.41312071387263</v>
      </c>
      <c r="AQ131">
        <f t="shared" si="42"/>
        <v>100.31089483644223</v>
      </c>
      <c r="AR131">
        <f t="shared" si="43"/>
        <v>99.23070420153854</v>
      </c>
      <c r="AS131">
        <f t="shared" si="44"/>
        <v>99.94592614933862</v>
      </c>
      <c r="AT131">
        <f t="shared" si="45"/>
        <v>98.79852125693162</v>
      </c>
    </row>
    <row r="132" spans="1:46" ht="15">
      <c r="A132" s="2">
        <v>41403</v>
      </c>
      <c r="B132">
        <f>_xlfn.IFERROR(_XLL.FUNDPRICED(B$3,$A132),B131)</f>
        <v>135.89</v>
      </c>
      <c r="C132">
        <f>_xlfn.IFERROR(_XLL.FUNDPRICED(C$3,$A132),C131)</f>
        <v>1495.19</v>
      </c>
      <c r="D132">
        <f>_xlfn.IFERROR(_XLL.FUNDPRICED(D$3,$A132),D131)</f>
        <v>1617.1</v>
      </c>
      <c r="E132">
        <f>_xlfn.IFERROR(_XLL.FUNDPRICED(E$3,$A132),E131)</f>
        <v>17.5273</v>
      </c>
      <c r="F132">
        <f>_xlfn.IFERROR(_XLL.FUNDPRICED(F$3,$A132),F131)</f>
        <v>17.0613</v>
      </c>
      <c r="G132">
        <f>_xlfn.IFERROR(_XLL.FUNDPRICED(G$3,$A132),G131)</f>
        <v>15.9319</v>
      </c>
      <c r="H132">
        <f>_xlfn.IFERROR(_XLL.FUNDPRICED(H$3,$A132),H131)</f>
        <v>24083.73</v>
      </c>
      <c r="I132">
        <f>_xlfn.IFERROR(_XLL.FUNDPRICED(I$3,$A132),I131)</f>
        <v>21694.02</v>
      </c>
      <c r="J132">
        <f>_xlfn.IFERROR(_XLL.FUNDPRICED(J$3,$A132),J131)</f>
        <v>1873.51</v>
      </c>
      <c r="K132">
        <f>_xlfn.IFERROR(_XLL.FUNDPRICED(K$3,$A132),K131)</f>
        <v>1458.48</v>
      </c>
      <c r="L132">
        <f>_xlfn.IFERROR(_XLL.FUNDPRICED(L$3,$A132),L131)</f>
        <v>1109.76</v>
      </c>
      <c r="M132">
        <f>_xlfn.IFERROR(_XLL.FUNDPRICED(M$3,$A132),M131)</f>
        <v>1216.5</v>
      </c>
      <c r="N132">
        <f>_xlfn.IFERROR(_XLL.FUNDPRICED(N$3,$A132),N131)</f>
        <v>1382.04</v>
      </c>
      <c r="O132">
        <f>_xlfn.IFERROR(_XLL.FUNDPRICED(O$3,$A132),O131)</f>
        <v>34362.42</v>
      </c>
      <c r="P132">
        <f>_xlfn.IFERROR(_XLL.FUNDPRICED(P$3,$A132),P131)</f>
        <v>1182.79</v>
      </c>
      <c r="Q132">
        <f>_xlfn.IFERROR(_XLL.FUNDPRICED(Q$3,$A132),Q131)</f>
        <v>1310.32</v>
      </c>
      <c r="R132">
        <f>_xlfn.IFERROR(_XLL.FUNDPRICED(R$3,$A132),R131)</f>
        <v>9034.29</v>
      </c>
      <c r="S132">
        <f>_xlfn.IFERROR(_XLL.FUNDPRICED(S$3,$A132),S131)</f>
        <v>121.53</v>
      </c>
      <c r="T132">
        <f>_xlfn.IFERROR(_XLL.FUNDPRICED(T$3,$A132),T131)</f>
        <v>148.42</v>
      </c>
      <c r="U132">
        <f>_xlfn.IFERROR(_XLL.FUNDPRICED(U$3,$A132),U131)</f>
        <v>117.38</v>
      </c>
      <c r="V132">
        <f>_xlfn.IFERROR(_XLL.FUNDPRICED(V$3,$A132),V131)</f>
        <v>4639.29</v>
      </c>
      <c r="W132">
        <f>_xlfn.IFERROR(_XLL.FUNDPRICED(W$3,$A132),W131)</f>
        <v>117.59</v>
      </c>
      <c r="Y132">
        <f t="shared" si="24"/>
        <v>126.73941428837904</v>
      </c>
      <c r="Z132">
        <f t="shared" si="25"/>
        <v>123.79655235224952</v>
      </c>
      <c r="AA132">
        <f t="shared" si="26"/>
        <v>113.40907497019414</v>
      </c>
      <c r="AB132">
        <f t="shared" si="27"/>
        <v>106.50490982451025</v>
      </c>
      <c r="AC132">
        <f t="shared" si="28"/>
        <v>110.09137016531808</v>
      </c>
      <c r="AD132">
        <f t="shared" si="29"/>
        <v>111.51248328912091</v>
      </c>
      <c r="AE132">
        <f t="shared" si="30"/>
        <v>96.38673751008542</v>
      </c>
      <c r="AF132">
        <f t="shared" si="31"/>
        <v>101.40889708693943</v>
      </c>
      <c r="AG132">
        <f t="shared" si="32"/>
        <v>100.88852510218028</v>
      </c>
      <c r="AH132">
        <f t="shared" si="33"/>
        <v>105.69155180660032</v>
      </c>
      <c r="AI132">
        <f t="shared" si="34"/>
        <v>101.06275441903674</v>
      </c>
      <c r="AJ132">
        <f t="shared" si="35"/>
        <v>101.96213194310562</v>
      </c>
      <c r="AK132">
        <f t="shared" si="36"/>
        <v>102.00761713560273</v>
      </c>
      <c r="AL132">
        <f t="shared" si="37"/>
        <v>99.78085184661424</v>
      </c>
      <c r="AM132">
        <f t="shared" si="38"/>
        <v>101.74537634408601</v>
      </c>
      <c r="AN132">
        <f t="shared" si="39"/>
        <v>100.82874841291216</v>
      </c>
      <c r="AO132">
        <f t="shared" si="40"/>
        <v>100.41558759128142</v>
      </c>
      <c r="AP132">
        <f t="shared" si="41"/>
        <v>100.41312071387263</v>
      </c>
      <c r="AQ132">
        <f t="shared" si="42"/>
        <v>100.31089483644223</v>
      </c>
      <c r="AR132">
        <f t="shared" si="43"/>
        <v>99.23070420153854</v>
      </c>
      <c r="AS132">
        <f t="shared" si="44"/>
        <v>99.94592614933862</v>
      </c>
      <c r="AT132">
        <f t="shared" si="45"/>
        <v>98.79852125693162</v>
      </c>
    </row>
    <row r="133" spans="1:46" ht="15">
      <c r="A133" s="2">
        <v>41404</v>
      </c>
      <c r="B133">
        <f>_xlfn.IFERROR(_XLL.FUNDPRICED(B$3,$A133),B132)</f>
        <v>135.34</v>
      </c>
      <c r="C133">
        <f>_xlfn.IFERROR(_XLL.FUNDPRICED(C$3,$A133),C132)</f>
        <v>1488.79</v>
      </c>
      <c r="D133">
        <f>_xlfn.IFERROR(_XLL.FUNDPRICED(D$3,$A133),D132)</f>
        <v>1619.81</v>
      </c>
      <c r="E133">
        <f>_xlfn.IFERROR(_XLL.FUNDPRICED(E$3,$A133),E132)</f>
        <v>17.4335</v>
      </c>
      <c r="F133">
        <f>_xlfn.IFERROR(_XLL.FUNDPRICED(F$3,$A133),F132)</f>
        <v>17.0621</v>
      </c>
      <c r="G133">
        <f>_xlfn.IFERROR(_XLL.FUNDPRICED(G$3,$A133),G132)</f>
        <v>16.0005</v>
      </c>
      <c r="H133">
        <f>_xlfn.IFERROR(_XLL.FUNDPRICED(H$3,$A133),H132)</f>
        <v>24497.9</v>
      </c>
      <c r="I133">
        <f>_xlfn.IFERROR(_XLL.FUNDPRICED(I$3,$A133),I132)</f>
        <v>22083.43</v>
      </c>
      <c r="J133">
        <f>_xlfn.IFERROR(_XLL.FUNDPRICED(J$3,$A133),J132)</f>
        <v>1902.61</v>
      </c>
      <c r="K133">
        <f>_xlfn.IFERROR(_XLL.FUNDPRICED(K$3,$A133),K132)</f>
        <v>1457.9</v>
      </c>
      <c r="L133">
        <f>_xlfn.IFERROR(_XLL.FUNDPRICED(L$3,$A133),L132)</f>
        <v>1110.93</v>
      </c>
      <c r="M133">
        <f>_xlfn.IFERROR(_XLL.FUNDPRICED(M$3,$A133),M132)</f>
        <v>1216.99</v>
      </c>
      <c r="N133">
        <f>_xlfn.IFERROR(_XLL.FUNDPRICED(N$3,$A133),N132)</f>
        <v>1382.93</v>
      </c>
      <c r="O133">
        <f>_xlfn.IFERROR(_XLL.FUNDPRICED(O$3,$A133),O132)</f>
        <v>34420.69</v>
      </c>
      <c r="P133">
        <f>_xlfn.IFERROR(_XLL.FUNDPRICED(P$3,$A133),P132)</f>
        <v>1183.83</v>
      </c>
      <c r="Q133">
        <f>_xlfn.IFERROR(_XLL.FUNDPRICED(Q$3,$A133),Q132)</f>
        <v>1311.3</v>
      </c>
      <c r="R133">
        <f>_xlfn.IFERROR(_XLL.FUNDPRICED(R$3,$A133),R132)</f>
        <v>9040.83</v>
      </c>
      <c r="S133">
        <f>_xlfn.IFERROR(_XLL.FUNDPRICED(S$3,$A133),S132)</f>
        <v>121.58</v>
      </c>
      <c r="T133">
        <f>_xlfn.IFERROR(_XLL.FUNDPRICED(T$3,$A133),T132)</f>
        <v>148.49</v>
      </c>
      <c r="U133">
        <f>_xlfn.IFERROR(_XLL.FUNDPRICED(U$3,$A133),U132)</f>
        <v>117.43</v>
      </c>
      <c r="V133">
        <f>_xlfn.IFERROR(_XLL.FUNDPRICED(V$3,$A133),V132)</f>
        <v>4647.44</v>
      </c>
      <c r="W133">
        <f>_xlfn.IFERROR(_XLL.FUNDPRICED(W$3,$A133),W132)</f>
        <v>117.78</v>
      </c>
      <c r="Y133">
        <f t="shared" si="24"/>
        <v>126.22645028912518</v>
      </c>
      <c r="Z133">
        <f t="shared" si="25"/>
        <v>123.2666545231747</v>
      </c>
      <c r="AA133">
        <f t="shared" si="26"/>
        <v>113.59913037379887</v>
      </c>
      <c r="AB133">
        <f t="shared" si="27"/>
        <v>105.93493267220845</v>
      </c>
      <c r="AC133">
        <f t="shared" si="28"/>
        <v>110.09653232155075</v>
      </c>
      <c r="AD133">
        <f t="shared" si="29"/>
        <v>111.99263671423866</v>
      </c>
      <c r="AE133">
        <f t="shared" si="30"/>
        <v>98.04430862031428</v>
      </c>
      <c r="AF133">
        <f t="shared" si="31"/>
        <v>103.22919773267616</v>
      </c>
      <c r="AG133">
        <f t="shared" si="32"/>
        <v>102.45556028238933</v>
      </c>
      <c r="AH133">
        <f t="shared" si="33"/>
        <v>105.64952099366643</v>
      </c>
      <c r="AI133">
        <f t="shared" si="34"/>
        <v>101.16930306259054</v>
      </c>
      <c r="AJ133">
        <f t="shared" si="35"/>
        <v>102.00320177019326</v>
      </c>
      <c r="AK133">
        <f t="shared" si="36"/>
        <v>102.07330754923092</v>
      </c>
      <c r="AL133">
        <f t="shared" si="37"/>
        <v>99.95005501208114</v>
      </c>
      <c r="AM133">
        <f t="shared" si="38"/>
        <v>101.8348387096774</v>
      </c>
      <c r="AN133">
        <f t="shared" si="39"/>
        <v>100.90415913200724</v>
      </c>
      <c r="AO133">
        <f t="shared" si="40"/>
        <v>100.48827929620201</v>
      </c>
      <c r="AP133">
        <f t="shared" si="41"/>
        <v>100.45443278525988</v>
      </c>
      <c r="AQ133">
        <f t="shared" si="42"/>
        <v>100.35820492024867</v>
      </c>
      <c r="AR133">
        <f t="shared" si="43"/>
        <v>99.27297320145401</v>
      </c>
      <c r="AS133">
        <f t="shared" si="44"/>
        <v>100.12150458873711</v>
      </c>
      <c r="AT133">
        <f t="shared" si="45"/>
        <v>98.95815829272394</v>
      </c>
    </row>
    <row r="134" spans="1:46" ht="15">
      <c r="A134" s="2">
        <v>41405</v>
      </c>
      <c r="B134">
        <f>_xlfn.IFERROR(_XLL.FUNDPRICED(B$3,$A134),B133)</f>
        <v>135.33</v>
      </c>
      <c r="C134">
        <f>_xlfn.IFERROR(_XLL.FUNDPRICED(C$3,$A134),C133)</f>
        <v>1488.79</v>
      </c>
      <c r="D134">
        <f>_xlfn.IFERROR(_XLL.FUNDPRICED(D$3,$A134),D133)</f>
        <v>1619.81</v>
      </c>
      <c r="E134">
        <f>_xlfn.IFERROR(_XLL.FUNDPRICED(E$3,$A134),E133)</f>
        <v>17.4335</v>
      </c>
      <c r="F134">
        <f>_xlfn.IFERROR(_XLL.FUNDPRICED(F$3,$A134),F133)</f>
        <v>17.0621</v>
      </c>
      <c r="G134">
        <f>_xlfn.IFERROR(_XLL.FUNDPRICED(G$3,$A134),G133)</f>
        <v>16.0005</v>
      </c>
      <c r="H134">
        <f>_xlfn.IFERROR(_XLL.FUNDPRICED(H$3,$A134),H133)</f>
        <v>24497.9</v>
      </c>
      <c r="I134">
        <f>_xlfn.IFERROR(_XLL.FUNDPRICED(I$3,$A134),I133)</f>
        <v>22083.43</v>
      </c>
      <c r="J134">
        <f>_xlfn.IFERROR(_XLL.FUNDPRICED(J$3,$A134),J133)</f>
        <v>1902.61</v>
      </c>
      <c r="K134">
        <f>_xlfn.IFERROR(_XLL.FUNDPRICED(K$3,$A134),K133)</f>
        <v>1457.9</v>
      </c>
      <c r="L134">
        <f>_xlfn.IFERROR(_XLL.FUNDPRICED(L$3,$A134),L133)</f>
        <v>1110.93</v>
      </c>
      <c r="M134">
        <f>_xlfn.IFERROR(_XLL.FUNDPRICED(M$3,$A134),M133)</f>
        <v>1216.99</v>
      </c>
      <c r="N134">
        <f>_xlfn.IFERROR(_XLL.FUNDPRICED(N$3,$A134),N133)</f>
        <v>1382.93</v>
      </c>
      <c r="O134">
        <f>_xlfn.IFERROR(_XLL.FUNDPRICED(O$3,$A134),O133)</f>
        <v>34420.69</v>
      </c>
      <c r="P134">
        <f>_xlfn.IFERROR(_XLL.FUNDPRICED(P$3,$A134),P133)</f>
        <v>1183.83</v>
      </c>
      <c r="Q134">
        <f>_xlfn.IFERROR(_XLL.FUNDPRICED(Q$3,$A134),Q133)</f>
        <v>1311.3</v>
      </c>
      <c r="R134">
        <f>_xlfn.IFERROR(_XLL.FUNDPRICED(R$3,$A134),R133)</f>
        <v>9040.83</v>
      </c>
      <c r="S134">
        <f>_xlfn.IFERROR(_XLL.FUNDPRICED(S$3,$A134),S133)</f>
        <v>121.58</v>
      </c>
      <c r="T134">
        <f>_xlfn.IFERROR(_XLL.FUNDPRICED(T$3,$A134),T133)</f>
        <v>148.49</v>
      </c>
      <c r="U134">
        <f>_xlfn.IFERROR(_XLL.FUNDPRICED(U$3,$A134),U133)</f>
        <v>117.43</v>
      </c>
      <c r="V134">
        <f>_xlfn.IFERROR(_XLL.FUNDPRICED(V$3,$A134),V133)</f>
        <v>4647.44</v>
      </c>
      <c r="W134">
        <f>_xlfn.IFERROR(_XLL.FUNDPRICED(W$3,$A134),W133)</f>
        <v>117.78</v>
      </c>
      <c r="Y134">
        <f t="shared" si="24"/>
        <v>126.21712367095694</v>
      </c>
      <c r="Z134">
        <f t="shared" si="25"/>
        <v>123.2666545231747</v>
      </c>
      <c r="AA134">
        <f t="shared" si="26"/>
        <v>113.59913037379887</v>
      </c>
      <c r="AB134">
        <f t="shared" si="27"/>
        <v>105.93493267220845</v>
      </c>
      <c r="AC134">
        <f t="shared" si="28"/>
        <v>110.09653232155075</v>
      </c>
      <c r="AD134">
        <f t="shared" si="29"/>
        <v>111.99263671423866</v>
      </c>
      <c r="AE134">
        <f t="shared" si="30"/>
        <v>98.04430862031428</v>
      </c>
      <c r="AF134">
        <f t="shared" si="31"/>
        <v>103.22919773267616</v>
      </c>
      <c r="AG134">
        <f t="shared" si="32"/>
        <v>102.45556028238933</v>
      </c>
      <c r="AH134">
        <f t="shared" si="33"/>
        <v>105.64952099366643</v>
      </c>
      <c r="AI134">
        <f t="shared" si="34"/>
        <v>101.16930306259054</v>
      </c>
      <c r="AJ134">
        <f t="shared" si="35"/>
        <v>102.00320177019326</v>
      </c>
      <c r="AK134">
        <f t="shared" si="36"/>
        <v>102.07330754923092</v>
      </c>
      <c r="AL134">
        <f t="shared" si="37"/>
        <v>99.95005501208114</v>
      </c>
      <c r="AM134">
        <f t="shared" si="38"/>
        <v>101.8348387096774</v>
      </c>
      <c r="AN134">
        <f t="shared" si="39"/>
        <v>100.90415913200724</v>
      </c>
      <c r="AO134">
        <f t="shared" si="40"/>
        <v>100.48827929620201</v>
      </c>
      <c r="AP134">
        <f t="shared" si="41"/>
        <v>100.45443278525988</v>
      </c>
      <c r="AQ134">
        <f t="shared" si="42"/>
        <v>100.35820492024867</v>
      </c>
      <c r="AR134">
        <f t="shared" si="43"/>
        <v>99.27297320145401</v>
      </c>
      <c r="AS134">
        <f t="shared" si="44"/>
        <v>100.12150458873711</v>
      </c>
      <c r="AT134">
        <f t="shared" si="45"/>
        <v>98.95815829272394</v>
      </c>
    </row>
    <row r="135" spans="1:46" ht="15">
      <c r="A135" s="2">
        <v>41406</v>
      </c>
      <c r="B135">
        <f>_xlfn.IFERROR(_XLL.FUNDPRICED(B$3,$A135),B134)</f>
        <v>135.33</v>
      </c>
      <c r="C135">
        <f>_xlfn.IFERROR(_XLL.FUNDPRICED(C$3,$A135),C134)</f>
        <v>1488.79</v>
      </c>
      <c r="D135">
        <f>_xlfn.IFERROR(_XLL.FUNDPRICED(D$3,$A135),D134)</f>
        <v>1619.81</v>
      </c>
      <c r="E135">
        <f>_xlfn.IFERROR(_XLL.FUNDPRICED(E$3,$A135),E134)</f>
        <v>17.4335</v>
      </c>
      <c r="F135">
        <f>_xlfn.IFERROR(_XLL.FUNDPRICED(F$3,$A135),F134)</f>
        <v>17.0621</v>
      </c>
      <c r="G135">
        <f>_xlfn.IFERROR(_XLL.FUNDPRICED(G$3,$A135),G134)</f>
        <v>16.0005</v>
      </c>
      <c r="H135">
        <f>_xlfn.IFERROR(_XLL.FUNDPRICED(H$3,$A135),H134)</f>
        <v>24497.9</v>
      </c>
      <c r="I135">
        <f>_xlfn.IFERROR(_XLL.FUNDPRICED(I$3,$A135),I134)</f>
        <v>22083.43</v>
      </c>
      <c r="J135">
        <f>_xlfn.IFERROR(_XLL.FUNDPRICED(J$3,$A135),J134)</f>
        <v>1902.61</v>
      </c>
      <c r="K135">
        <f>_xlfn.IFERROR(_XLL.FUNDPRICED(K$3,$A135),K134)</f>
        <v>1457.9</v>
      </c>
      <c r="L135">
        <f>_xlfn.IFERROR(_XLL.FUNDPRICED(L$3,$A135),L134)</f>
        <v>1110.93</v>
      </c>
      <c r="M135">
        <f>_xlfn.IFERROR(_XLL.FUNDPRICED(M$3,$A135),M134)</f>
        <v>1216.99</v>
      </c>
      <c r="N135">
        <f>_xlfn.IFERROR(_XLL.FUNDPRICED(N$3,$A135),N134)</f>
        <v>1382.93</v>
      </c>
      <c r="O135">
        <f>_xlfn.IFERROR(_XLL.FUNDPRICED(O$3,$A135),O134)</f>
        <v>34420.69</v>
      </c>
      <c r="P135">
        <f>_xlfn.IFERROR(_XLL.FUNDPRICED(P$3,$A135),P134)</f>
        <v>1183.83</v>
      </c>
      <c r="Q135">
        <f>_xlfn.IFERROR(_XLL.FUNDPRICED(Q$3,$A135),Q134)</f>
        <v>1311.3</v>
      </c>
      <c r="R135">
        <f>_xlfn.IFERROR(_XLL.FUNDPRICED(R$3,$A135),R134)</f>
        <v>9040.83</v>
      </c>
      <c r="S135">
        <f>_xlfn.IFERROR(_XLL.FUNDPRICED(S$3,$A135),S134)</f>
        <v>121.58</v>
      </c>
      <c r="T135">
        <f>_xlfn.IFERROR(_XLL.FUNDPRICED(T$3,$A135),T134)</f>
        <v>148.49</v>
      </c>
      <c r="U135">
        <f>_xlfn.IFERROR(_XLL.FUNDPRICED(U$3,$A135),U134)</f>
        <v>117.43</v>
      </c>
      <c r="V135">
        <f>_xlfn.IFERROR(_XLL.FUNDPRICED(V$3,$A135),V134)</f>
        <v>4647.44</v>
      </c>
      <c r="W135">
        <f>_xlfn.IFERROR(_XLL.FUNDPRICED(W$3,$A135),W134)</f>
        <v>117.77</v>
      </c>
      <c r="Y135">
        <f aca="true" t="shared" si="46" ref="Y135:Y198">Y134*(1+(B135-B134)/B134)</f>
        <v>126.21712367095694</v>
      </c>
      <c r="Z135">
        <f aca="true" t="shared" si="47" ref="Z135:Z198">Z134*(1+(C135-C134)/C134)</f>
        <v>123.2666545231747</v>
      </c>
      <c r="AA135">
        <f aca="true" t="shared" si="48" ref="AA135:AA198">AA134*(1+(D135-D134)/D134)</f>
        <v>113.59913037379887</v>
      </c>
      <c r="AB135">
        <f aca="true" t="shared" si="49" ref="AB135:AB198">AB134*(1+(E135-E134)/E134)</f>
        <v>105.93493267220845</v>
      </c>
      <c r="AC135">
        <f aca="true" t="shared" si="50" ref="AC135:AC198">AC134*(1+(F135-F134)/F134)</f>
        <v>110.09653232155075</v>
      </c>
      <c r="AD135">
        <f aca="true" t="shared" si="51" ref="AD135:AD198">AD134*(1+(G135-G134)/G134)</f>
        <v>111.99263671423866</v>
      </c>
      <c r="AE135">
        <f aca="true" t="shared" si="52" ref="AE135:AE198">AE134*(1+(H135-H134)/H134)</f>
        <v>98.04430862031428</v>
      </c>
      <c r="AF135">
        <f aca="true" t="shared" si="53" ref="AF135:AF198">AF134*(1+(I135-I134)/I134)</f>
        <v>103.22919773267616</v>
      </c>
      <c r="AG135">
        <f aca="true" t="shared" si="54" ref="AG135:AG198">AG134*(1+(J135-J134)/J134)</f>
        <v>102.45556028238933</v>
      </c>
      <c r="AH135">
        <f aca="true" t="shared" si="55" ref="AH135:AH198">AH134*(1+(K135-K134)/K134)</f>
        <v>105.64952099366643</v>
      </c>
      <c r="AI135">
        <f aca="true" t="shared" si="56" ref="AI135:AI198">AI134*(1+(L135-L134)/L134)</f>
        <v>101.16930306259054</v>
      </c>
      <c r="AJ135">
        <f aca="true" t="shared" si="57" ref="AJ135:AJ198">AJ134*(1+(M135-M134)/M134)</f>
        <v>102.00320177019326</v>
      </c>
      <c r="AK135">
        <f aca="true" t="shared" si="58" ref="AK135:AK198">AK134*(1+(N135-N134)/N134)</f>
        <v>102.07330754923092</v>
      </c>
      <c r="AL135">
        <f aca="true" t="shared" si="59" ref="AL135:AL198">AL134*(1+(O135-O134)/O134)</f>
        <v>99.95005501208114</v>
      </c>
      <c r="AM135">
        <f aca="true" t="shared" si="60" ref="AM135:AM198">AM134*(1+(P135-P134)/P134)</f>
        <v>101.8348387096774</v>
      </c>
      <c r="AN135">
        <f aca="true" t="shared" si="61" ref="AN135:AN198">AN134*(1+(Q135-Q134)/Q134)</f>
        <v>100.90415913200724</v>
      </c>
      <c r="AO135">
        <f aca="true" t="shared" si="62" ref="AO135:AO198">AO134*(1+(R135-R134)/R134)</f>
        <v>100.48827929620201</v>
      </c>
      <c r="AP135">
        <f aca="true" t="shared" si="63" ref="AP135:AP198">AP134*(1+(S135-S134)/S134)</f>
        <v>100.45443278525988</v>
      </c>
      <c r="AQ135">
        <f aca="true" t="shared" si="64" ref="AQ135:AQ198">AQ134*(1+(T135-T134)/T134)</f>
        <v>100.35820492024867</v>
      </c>
      <c r="AR135">
        <f aca="true" t="shared" si="65" ref="AR135:AR198">AR134*(1+(U135-U134)/U134)</f>
        <v>99.27297320145401</v>
      </c>
      <c r="AS135">
        <f aca="true" t="shared" si="66" ref="AS135:AS198">AS134*(1+(V135-V134)/V134)</f>
        <v>100.12150458873711</v>
      </c>
      <c r="AT135">
        <f aca="true" t="shared" si="67" ref="AT135:AT198">AT134*(1+(W135-W134)/W134)</f>
        <v>98.9497563434717</v>
      </c>
    </row>
    <row r="136" spans="1:46" ht="15">
      <c r="A136" s="2">
        <v>41407</v>
      </c>
      <c r="B136">
        <f>_xlfn.IFERROR(_XLL.FUNDPRICED(B$3,$A136),B135)</f>
        <v>133.04</v>
      </c>
      <c r="C136">
        <f>_xlfn.IFERROR(_XLL.FUNDPRICED(C$3,$A136),C135)</f>
        <v>1464.92</v>
      </c>
      <c r="D136">
        <f>_xlfn.IFERROR(_XLL.FUNDPRICED(D$3,$A136),D135)</f>
        <v>1590.3</v>
      </c>
      <c r="E136">
        <f>_xlfn.IFERROR(_XLL.FUNDPRICED(E$3,$A136),E135)</f>
        <v>17.4167</v>
      </c>
      <c r="F136">
        <f>_xlfn.IFERROR(_XLL.FUNDPRICED(F$3,$A136),F135)</f>
        <v>17.0821</v>
      </c>
      <c r="G136">
        <f>_xlfn.IFERROR(_XLL.FUNDPRICED(G$3,$A136),G135)</f>
        <v>16.0014</v>
      </c>
      <c r="H136">
        <f>_xlfn.IFERROR(_XLL.FUNDPRICED(H$3,$A136),H135)</f>
        <v>24683.55</v>
      </c>
      <c r="I136">
        <f>_xlfn.IFERROR(_XLL.FUNDPRICED(I$3,$A136),I135)</f>
        <v>22353.79</v>
      </c>
      <c r="J136">
        <f>_xlfn.IFERROR(_XLL.FUNDPRICED(J$3,$A136),J135)</f>
        <v>1932.78</v>
      </c>
      <c r="K136">
        <f>_xlfn.IFERROR(_XLL.FUNDPRICED(K$3,$A136),K135)</f>
        <v>1452.86</v>
      </c>
      <c r="L136">
        <f>_xlfn.IFERROR(_XLL.FUNDPRICED(L$3,$A136),L135)</f>
        <v>1112.67</v>
      </c>
      <c r="M136">
        <f>_xlfn.IFERROR(_XLL.FUNDPRICED(M$3,$A136),M135)</f>
        <v>1217.35</v>
      </c>
      <c r="N136">
        <f>_xlfn.IFERROR(_XLL.FUNDPRICED(N$3,$A136),N135)</f>
        <v>1385.49</v>
      </c>
      <c r="O136">
        <f>_xlfn.IFERROR(_XLL.FUNDPRICED(O$3,$A136),O135)</f>
        <v>34501.89</v>
      </c>
      <c r="P136">
        <f>_xlfn.IFERROR(_XLL.FUNDPRICED(P$3,$A136),P135)</f>
        <v>1184.97</v>
      </c>
      <c r="Q136">
        <f>_xlfn.IFERROR(_XLL.FUNDPRICED(Q$3,$A136),Q135)</f>
        <v>1314.89</v>
      </c>
      <c r="R136">
        <f>_xlfn.IFERROR(_XLL.FUNDPRICED(R$3,$A136),R135)</f>
        <v>9079.81</v>
      </c>
      <c r="S136">
        <f>_xlfn.IFERROR(_XLL.FUNDPRICED(S$3,$A136),S135)</f>
        <v>121.76</v>
      </c>
      <c r="T136">
        <f>_xlfn.IFERROR(_XLL.FUNDPRICED(T$3,$A136),T135)</f>
        <v>148.83</v>
      </c>
      <c r="U136">
        <f>_xlfn.IFERROR(_XLL.FUNDPRICED(U$3,$A136),U135)</f>
        <v>117.78</v>
      </c>
      <c r="V136">
        <f>_xlfn.IFERROR(_XLL.FUNDPRICED(V$3,$A136),V135)</f>
        <v>4660.96</v>
      </c>
      <c r="W136">
        <f>_xlfn.IFERROR(_XLL.FUNDPRICED(W$3,$A136),W135)</f>
        <v>118.1</v>
      </c>
      <c r="Y136">
        <f t="shared" si="46"/>
        <v>124.08132811042717</v>
      </c>
      <c r="Z136">
        <f t="shared" si="47"/>
        <v>121.29030121379716</v>
      </c>
      <c r="AA136">
        <f t="shared" si="48"/>
        <v>111.52956027771921</v>
      </c>
      <c r="AB136">
        <f t="shared" si="49"/>
        <v>105.83284721209469</v>
      </c>
      <c r="AC136">
        <f t="shared" si="50"/>
        <v>110.22558622736722</v>
      </c>
      <c r="AD136">
        <f t="shared" si="51"/>
        <v>111.99893610319795</v>
      </c>
      <c r="AE136">
        <f t="shared" si="52"/>
        <v>98.78730805681134</v>
      </c>
      <c r="AF136">
        <f t="shared" si="53"/>
        <v>104.49299805259957</v>
      </c>
      <c r="AG136">
        <f t="shared" si="54"/>
        <v>104.08021496922461</v>
      </c>
      <c r="AH136">
        <f t="shared" si="55"/>
        <v>105.28428772265462</v>
      </c>
      <c r="AI136">
        <f t="shared" si="56"/>
        <v>101.32776001967056</v>
      </c>
      <c r="AJ136">
        <f t="shared" si="57"/>
        <v>102.03337552070663</v>
      </c>
      <c r="AK136">
        <f t="shared" si="58"/>
        <v>102.26225975022882</v>
      </c>
      <c r="AL136">
        <f t="shared" si="59"/>
        <v>100.18584181551189</v>
      </c>
      <c r="AM136">
        <f t="shared" si="60"/>
        <v>101.93290322580644</v>
      </c>
      <c r="AN136">
        <f t="shared" si="61"/>
        <v>101.18040860297796</v>
      </c>
      <c r="AO136">
        <f t="shared" si="62"/>
        <v>100.92153964143203</v>
      </c>
      <c r="AP136">
        <f t="shared" si="63"/>
        <v>100.60315624225403</v>
      </c>
      <c r="AQ136">
        <f t="shared" si="64"/>
        <v>100.58799675587991</v>
      </c>
      <c r="AR136">
        <f t="shared" si="65"/>
        <v>99.56885620086224</v>
      </c>
      <c r="AS136">
        <f t="shared" si="66"/>
        <v>100.41277090783747</v>
      </c>
      <c r="AT136">
        <f t="shared" si="67"/>
        <v>99.22702066879518</v>
      </c>
    </row>
    <row r="137" spans="1:46" ht="15">
      <c r="A137" s="2">
        <v>41408</v>
      </c>
      <c r="B137">
        <f>_xlfn.IFERROR(_XLL.FUNDPRICED(B$3,$A137),B136)</f>
        <v>133.39</v>
      </c>
      <c r="C137">
        <f>_xlfn.IFERROR(_XLL.FUNDPRICED(C$3,$A137),C136)</f>
        <v>1466.63</v>
      </c>
      <c r="D137">
        <f>_xlfn.IFERROR(_XLL.FUNDPRICED(D$3,$A137),D136)</f>
        <v>1594.17</v>
      </c>
      <c r="E137">
        <f>_xlfn.IFERROR(_XLL.FUNDPRICED(E$3,$A137),E136)</f>
        <v>17.4875</v>
      </c>
      <c r="F137">
        <f>_xlfn.IFERROR(_XLL.FUNDPRICED(F$3,$A137),F136)</f>
        <v>17.183</v>
      </c>
      <c r="G137">
        <f>_xlfn.IFERROR(_XLL.FUNDPRICED(G$3,$A137),G136)</f>
        <v>16.1658</v>
      </c>
      <c r="H137">
        <f>_xlfn.IFERROR(_XLL.FUNDPRICED(H$3,$A137),H136)</f>
        <v>25252.16</v>
      </c>
      <c r="I137">
        <f>_xlfn.IFERROR(_XLL.FUNDPRICED(I$3,$A137),I136)</f>
        <v>22890.64</v>
      </c>
      <c r="J137">
        <f>_xlfn.IFERROR(_XLL.FUNDPRICED(J$3,$A137),J136)</f>
        <v>1981.85</v>
      </c>
      <c r="K137">
        <f>_xlfn.IFERROR(_XLL.FUNDPRICED(K$3,$A137),K136)</f>
        <v>1457.71</v>
      </c>
      <c r="L137">
        <f>_xlfn.IFERROR(_XLL.FUNDPRICED(L$3,$A137),L136)</f>
        <v>1118.01</v>
      </c>
      <c r="M137">
        <f>_xlfn.IFERROR(_XLL.FUNDPRICED(M$3,$A137),M136)</f>
        <v>1217.48</v>
      </c>
      <c r="N137">
        <f>_xlfn.IFERROR(_XLL.FUNDPRICED(N$3,$A137),N136)</f>
        <v>1388.82</v>
      </c>
      <c r="O137">
        <f>_xlfn.IFERROR(_XLL.FUNDPRICED(O$3,$A137),O136)</f>
        <v>34785.3</v>
      </c>
      <c r="P137">
        <f>_xlfn.IFERROR(_XLL.FUNDPRICED(P$3,$A137),P136)</f>
        <v>1189.84</v>
      </c>
      <c r="Q137">
        <f>_xlfn.IFERROR(_XLL.FUNDPRICED(Q$3,$A137),Q136)</f>
        <v>1322.23</v>
      </c>
      <c r="R137">
        <f>_xlfn.IFERROR(_XLL.FUNDPRICED(R$3,$A137),R136)</f>
        <v>9134.84</v>
      </c>
      <c r="S137">
        <f>_xlfn.IFERROR(_XLL.FUNDPRICED(S$3,$A137),S136)</f>
        <v>122.12</v>
      </c>
      <c r="T137">
        <f>_xlfn.IFERROR(_XLL.FUNDPRICED(T$3,$A137),T136)</f>
        <v>149.37</v>
      </c>
      <c r="U137">
        <f>_xlfn.IFERROR(_XLL.FUNDPRICED(U$3,$A137),U136)</f>
        <v>118.3</v>
      </c>
      <c r="V137">
        <f>_xlfn.IFERROR(_XLL.FUNDPRICED(V$3,$A137),V136)</f>
        <v>4701.92</v>
      </c>
      <c r="W137">
        <f>_xlfn.IFERROR(_XLL.FUNDPRICED(W$3,$A137),W136)</f>
        <v>119.08</v>
      </c>
      <c r="Y137">
        <f t="shared" si="46"/>
        <v>124.40775974631597</v>
      </c>
      <c r="Z137">
        <f t="shared" si="47"/>
        <v>121.4318832900031</v>
      </c>
      <c r="AA137">
        <f t="shared" si="48"/>
        <v>111.80096780980422</v>
      </c>
      <c r="AB137">
        <f t="shared" si="49"/>
        <v>106.26306450828838</v>
      </c>
      <c r="AC137">
        <f t="shared" si="50"/>
        <v>110.87666318221125</v>
      </c>
      <c r="AD137">
        <f t="shared" si="51"/>
        <v>113.14962448642478</v>
      </c>
      <c r="AE137">
        <f t="shared" si="52"/>
        <v>101.06297145345337</v>
      </c>
      <c r="AF137">
        <f t="shared" si="53"/>
        <v>107.00250834166188</v>
      </c>
      <c r="AG137">
        <f t="shared" si="54"/>
        <v>106.7226347731029</v>
      </c>
      <c r="AH137">
        <f t="shared" si="55"/>
        <v>105.63575227908463</v>
      </c>
      <c r="AI137">
        <f t="shared" si="56"/>
        <v>101.81405895691614</v>
      </c>
      <c r="AJ137">
        <f t="shared" si="57"/>
        <v>102.04427159728091</v>
      </c>
      <c r="AK137">
        <f t="shared" si="58"/>
        <v>102.50804523043313</v>
      </c>
      <c r="AL137">
        <f t="shared" si="59"/>
        <v>101.00880164260931</v>
      </c>
      <c r="AM137">
        <f t="shared" si="60"/>
        <v>102.35182795698923</v>
      </c>
      <c r="AN137">
        <f t="shared" si="61"/>
        <v>101.74521949905737</v>
      </c>
      <c r="AO137">
        <f t="shared" si="62"/>
        <v>101.53319476708644</v>
      </c>
      <c r="AP137">
        <f t="shared" si="63"/>
        <v>100.9006031562423</v>
      </c>
      <c r="AQ137">
        <f t="shared" si="64"/>
        <v>100.95296025952955</v>
      </c>
      <c r="AR137">
        <f t="shared" si="65"/>
        <v>100.00845379998304</v>
      </c>
      <c r="AS137">
        <f t="shared" si="66"/>
        <v>101.29518721185747</v>
      </c>
      <c r="AT137">
        <f t="shared" si="67"/>
        <v>100.05041169551339</v>
      </c>
    </row>
    <row r="138" spans="1:46" ht="15">
      <c r="A138" s="2">
        <v>41409</v>
      </c>
      <c r="B138">
        <f>_xlfn.IFERROR(_XLL.FUNDPRICED(B$3,$A138),B137)</f>
        <v>131.84</v>
      </c>
      <c r="C138">
        <f>_xlfn.IFERROR(_XLL.FUNDPRICED(C$3,$A138),C137)</f>
        <v>1449.78</v>
      </c>
      <c r="D138">
        <f>_xlfn.IFERROR(_XLL.FUNDPRICED(D$3,$A138),D137)</f>
        <v>1568.05</v>
      </c>
      <c r="E138">
        <f>_xlfn.IFERROR(_XLL.FUNDPRICED(E$3,$A138),E137)</f>
        <v>17.476</v>
      </c>
      <c r="F138">
        <f>_xlfn.IFERROR(_XLL.FUNDPRICED(F$3,$A138),F137)</f>
        <v>17.2459</v>
      </c>
      <c r="G138">
        <f>_xlfn.IFERROR(_XLL.FUNDPRICED(G$3,$A138),G137)</f>
        <v>16.2514</v>
      </c>
      <c r="H138">
        <f>_xlfn.IFERROR(_XLL.FUNDPRICED(H$3,$A138),H137)</f>
        <v>25489.47</v>
      </c>
      <c r="I138">
        <f>_xlfn.IFERROR(_XLL.FUNDPRICED(I$3,$A138),I137)</f>
        <v>23126.18</v>
      </c>
      <c r="J138">
        <f>_xlfn.IFERROR(_XLL.FUNDPRICED(J$3,$A138),J137)</f>
        <v>1995.72</v>
      </c>
      <c r="K138">
        <f>_xlfn.IFERROR(_XLL.FUNDPRICED(K$3,$A138),K137)</f>
        <v>1454.96</v>
      </c>
      <c r="L138">
        <f>_xlfn.IFERROR(_XLL.FUNDPRICED(L$3,$A138),L137)</f>
        <v>1119.65</v>
      </c>
      <c r="M138">
        <f>_xlfn.IFERROR(_XLL.FUNDPRICED(M$3,$A138),M137)</f>
        <v>1217.57</v>
      </c>
      <c r="N138">
        <f>_xlfn.IFERROR(_XLL.FUNDPRICED(N$3,$A138),N137)</f>
        <v>1391.2</v>
      </c>
      <c r="O138">
        <f>_xlfn.IFERROR(_XLL.FUNDPRICED(O$3,$A138),O137)</f>
        <v>34845.18</v>
      </c>
      <c r="P138">
        <f>_xlfn.IFERROR(_XLL.FUNDPRICED(P$3,$A138),P137)</f>
        <v>1192.65</v>
      </c>
      <c r="Q138">
        <f>_xlfn.IFERROR(_XLL.FUNDPRICED(Q$3,$A138),Q137)</f>
        <v>1330.04</v>
      </c>
      <c r="R138">
        <f>_xlfn.IFERROR(_XLL.FUNDPRICED(R$3,$A138),R137)</f>
        <v>9166.59</v>
      </c>
      <c r="S138">
        <f>_xlfn.IFERROR(_XLL.FUNDPRICED(S$3,$A138),S137)</f>
        <v>122.2</v>
      </c>
      <c r="T138">
        <f>_xlfn.IFERROR(_XLL.FUNDPRICED(T$3,$A138),T137)</f>
        <v>149.62</v>
      </c>
      <c r="U138">
        <f>_xlfn.IFERROR(_XLL.FUNDPRICED(U$3,$A138),U137)</f>
        <v>118.5</v>
      </c>
      <c r="V138">
        <f>_xlfn.IFERROR(_XLL.FUNDPRICED(V$3,$A138),V137)</f>
        <v>4706.19</v>
      </c>
      <c r="W138">
        <f>_xlfn.IFERROR(_XLL.FUNDPRICED(W$3,$A138),W137)</f>
        <v>119.06</v>
      </c>
      <c r="Y138">
        <f t="shared" si="46"/>
        <v>122.9621339302369</v>
      </c>
      <c r="Z138">
        <f t="shared" si="47"/>
        <v>120.036761661892</v>
      </c>
      <c r="AA138">
        <f t="shared" si="48"/>
        <v>109.96914229609358</v>
      </c>
      <c r="AB138">
        <f t="shared" si="49"/>
        <v>106.19318458023432</v>
      </c>
      <c r="AC138">
        <f t="shared" si="50"/>
        <v>111.282537716004</v>
      </c>
      <c r="AD138">
        <f t="shared" si="51"/>
        <v>113.7487663696621</v>
      </c>
      <c r="AE138">
        <f t="shared" si="52"/>
        <v>102.01272203936836</v>
      </c>
      <c r="AF138">
        <f t="shared" si="53"/>
        <v>108.10354224961705</v>
      </c>
      <c r="AG138">
        <f t="shared" si="54"/>
        <v>107.46953435899636</v>
      </c>
      <c r="AH138">
        <f t="shared" si="55"/>
        <v>105.43646825224288</v>
      </c>
      <c r="AI138">
        <f t="shared" si="56"/>
        <v>101.96340919232492</v>
      </c>
      <c r="AJ138">
        <f t="shared" si="57"/>
        <v>102.05181503490925</v>
      </c>
      <c r="AK138">
        <f t="shared" si="58"/>
        <v>102.68371172979838</v>
      </c>
      <c r="AL138">
        <f t="shared" si="59"/>
        <v>101.18267989124764</v>
      </c>
      <c r="AM138">
        <f t="shared" si="60"/>
        <v>102.59354838709677</v>
      </c>
      <c r="AN138">
        <f t="shared" si="61"/>
        <v>102.34619676041706</v>
      </c>
      <c r="AO138">
        <f t="shared" si="62"/>
        <v>101.88609409907858</v>
      </c>
      <c r="AP138">
        <f t="shared" si="63"/>
        <v>100.96670247046191</v>
      </c>
      <c r="AQ138">
        <f t="shared" si="64"/>
        <v>101.12192484455251</v>
      </c>
      <c r="AR138">
        <f t="shared" si="65"/>
        <v>100.17752979964489</v>
      </c>
      <c r="AS138">
        <f t="shared" si="66"/>
        <v>101.3871773880822</v>
      </c>
      <c r="AT138">
        <f t="shared" si="67"/>
        <v>100.03360779700894</v>
      </c>
    </row>
    <row r="139" spans="1:46" ht="15">
      <c r="A139" s="2">
        <v>41410</v>
      </c>
      <c r="B139">
        <f>_xlfn.IFERROR(_XLL.FUNDPRICED(B$3,$A139),B138)</f>
        <v>130.85</v>
      </c>
      <c r="C139">
        <f>_xlfn.IFERROR(_XLL.FUNDPRICED(C$3,$A139),C138)</f>
        <v>1437.85</v>
      </c>
      <c r="D139">
        <f>_xlfn.IFERROR(_XLL.FUNDPRICED(D$3,$A139),D138)</f>
        <v>1555.77</v>
      </c>
      <c r="E139">
        <f>_xlfn.IFERROR(_XLL.FUNDPRICED(E$3,$A139),E138)</f>
        <v>17.5442</v>
      </c>
      <c r="F139">
        <f>_xlfn.IFERROR(_XLL.FUNDPRICED(F$3,$A139),F138)</f>
        <v>17.2149</v>
      </c>
      <c r="G139">
        <f>_xlfn.IFERROR(_XLL.FUNDPRICED(G$3,$A139),G138)</f>
        <v>16.1704</v>
      </c>
      <c r="H139">
        <f>_xlfn.IFERROR(_XLL.FUNDPRICED(H$3,$A139),H138)</f>
        <v>25359.71</v>
      </c>
      <c r="I139">
        <f>_xlfn.IFERROR(_XLL.FUNDPRICED(I$3,$A139),I138)</f>
        <v>23124.75</v>
      </c>
      <c r="J139">
        <f>_xlfn.IFERROR(_XLL.FUNDPRICED(J$3,$A139),J138)</f>
        <v>1997.91</v>
      </c>
      <c r="K139">
        <f>_xlfn.IFERROR(_XLL.FUNDPRICED(K$3,$A139),K138)</f>
        <v>1452.85</v>
      </c>
      <c r="L139">
        <f>_xlfn.IFERROR(_XLL.FUNDPRICED(L$3,$A139),L138)</f>
        <v>1120</v>
      </c>
      <c r="M139">
        <f>_xlfn.IFERROR(_XLL.FUNDPRICED(M$3,$A139),M138)</f>
        <v>1217.58</v>
      </c>
      <c r="N139">
        <f>_xlfn.IFERROR(_XLL.FUNDPRICED(N$3,$A139),N138)</f>
        <v>1391.76</v>
      </c>
      <c r="O139">
        <f>_xlfn.IFERROR(_XLL.FUNDPRICED(O$3,$A139),O138)</f>
        <v>34858.92</v>
      </c>
      <c r="P139">
        <f>_xlfn.IFERROR(_XLL.FUNDPRICED(P$3,$A139),P138)</f>
        <v>1193.4</v>
      </c>
      <c r="Q139">
        <f>_xlfn.IFERROR(_XLL.FUNDPRICED(Q$3,$A139),Q138)</f>
        <v>1330.64</v>
      </c>
      <c r="R139">
        <f>_xlfn.IFERROR(_XLL.FUNDPRICED(R$3,$A139),R138)</f>
        <v>9156.49</v>
      </c>
      <c r="S139">
        <f>_xlfn.IFERROR(_XLL.FUNDPRICED(S$3,$A139),S138)</f>
        <v>121.82</v>
      </c>
      <c r="T139">
        <f>_xlfn.IFERROR(_XLL.FUNDPRICED(T$3,$A139),T138)</f>
        <v>149.37</v>
      </c>
      <c r="U139">
        <f>_xlfn.IFERROR(_XLL.FUNDPRICED(U$3,$A139),U138)</f>
        <v>118.3</v>
      </c>
      <c r="V139">
        <f>_xlfn.IFERROR(_XLL.FUNDPRICED(V$3,$A139),V138)</f>
        <v>4708.29</v>
      </c>
      <c r="W139">
        <f>_xlfn.IFERROR(_XLL.FUNDPRICED(W$3,$A139),W138)</f>
        <v>118.99</v>
      </c>
      <c r="Y139">
        <f t="shared" si="46"/>
        <v>122.03879873157993</v>
      </c>
      <c r="Z139">
        <f t="shared" si="47"/>
        <v>119.0489989898822</v>
      </c>
      <c r="AA139">
        <f t="shared" si="48"/>
        <v>109.10793183252672</v>
      </c>
      <c r="AB139">
        <f t="shared" si="49"/>
        <v>106.60760293617228</v>
      </c>
      <c r="AC139">
        <f t="shared" si="50"/>
        <v>111.0825041619885</v>
      </c>
      <c r="AD139">
        <f t="shared" si="51"/>
        <v>113.18182136332771</v>
      </c>
      <c r="AE139">
        <f t="shared" si="52"/>
        <v>101.49340285337395</v>
      </c>
      <c r="AF139">
        <f t="shared" si="53"/>
        <v>108.09685770139434</v>
      </c>
      <c r="AG139">
        <f t="shared" si="54"/>
        <v>107.58746587255848</v>
      </c>
      <c r="AH139">
        <f t="shared" si="55"/>
        <v>105.28356305346611</v>
      </c>
      <c r="AI139">
        <f t="shared" si="56"/>
        <v>101.99528271817434</v>
      </c>
      <c r="AJ139">
        <f t="shared" si="57"/>
        <v>102.05265319464574</v>
      </c>
      <c r="AK139">
        <f t="shared" si="58"/>
        <v>102.72504502376665</v>
      </c>
      <c r="AL139">
        <f t="shared" si="59"/>
        <v>101.22257780601535</v>
      </c>
      <c r="AM139">
        <f t="shared" si="60"/>
        <v>102.65806451612903</v>
      </c>
      <c r="AN139">
        <f t="shared" si="61"/>
        <v>102.39236658843446</v>
      </c>
      <c r="AO139">
        <f t="shared" si="62"/>
        <v>101.77383320921652</v>
      </c>
      <c r="AP139">
        <f t="shared" si="63"/>
        <v>100.65273072791872</v>
      </c>
      <c r="AQ139">
        <f t="shared" si="64"/>
        <v>100.95296025952952</v>
      </c>
      <c r="AR139">
        <f t="shared" si="65"/>
        <v>100.00845379998303</v>
      </c>
      <c r="AS139">
        <f t="shared" si="66"/>
        <v>101.43241845835665</v>
      </c>
      <c r="AT139">
        <f t="shared" si="67"/>
        <v>99.97479415224335</v>
      </c>
    </row>
    <row r="140" spans="1:46" ht="15">
      <c r="A140" s="2">
        <v>41411</v>
      </c>
      <c r="B140">
        <f>_xlfn.IFERROR(_XLL.FUNDPRICED(B$3,$A140),B139)</f>
        <v>132.31</v>
      </c>
      <c r="C140">
        <f>_xlfn.IFERROR(_XLL.FUNDPRICED(C$3,$A140),C139)</f>
        <v>1451.2</v>
      </c>
      <c r="D140">
        <f>_xlfn.IFERROR(_XLL.FUNDPRICED(D$3,$A140),D139)</f>
        <v>1572.08</v>
      </c>
      <c r="E140">
        <f>_xlfn.IFERROR(_XLL.FUNDPRICED(E$3,$A140),E139)</f>
        <v>17.4688</v>
      </c>
      <c r="F140">
        <f>_xlfn.IFERROR(_XLL.FUNDPRICED(F$3,$A140),F139)</f>
        <v>17.2767</v>
      </c>
      <c r="G140">
        <f>_xlfn.IFERROR(_XLL.FUNDPRICED(G$3,$A140),G139)</f>
        <v>16.3429</v>
      </c>
      <c r="H140">
        <f>_xlfn.IFERROR(_XLL.FUNDPRICED(H$3,$A140),H139)</f>
        <v>25488.87</v>
      </c>
      <c r="I140">
        <f>_xlfn.IFERROR(_XLL.FUNDPRICED(I$3,$A140),I139)</f>
        <v>23213.97</v>
      </c>
      <c r="J140">
        <f>_xlfn.IFERROR(_XLL.FUNDPRICED(J$3,$A140),J139)</f>
        <v>2004.42</v>
      </c>
      <c r="K140">
        <f>_xlfn.IFERROR(_XLL.FUNDPRICED(K$3,$A140),K139)</f>
        <v>1458.6</v>
      </c>
      <c r="L140">
        <f>_xlfn.IFERROR(_XLL.FUNDPRICED(L$3,$A140),L139)</f>
        <v>1122.59</v>
      </c>
      <c r="M140">
        <f>_xlfn.IFERROR(_XLL.FUNDPRICED(M$3,$A140),M139)</f>
        <v>1218.23</v>
      </c>
      <c r="N140">
        <f>_xlfn.IFERROR(_XLL.FUNDPRICED(N$3,$A140),N139)</f>
        <v>1392.27</v>
      </c>
      <c r="O140">
        <f>_xlfn.IFERROR(_XLL.FUNDPRICED(O$3,$A140),O139)</f>
        <v>34975.62</v>
      </c>
      <c r="P140">
        <f>_xlfn.IFERROR(_XLL.FUNDPRICED(P$3,$A140),P139)</f>
        <v>1194.85</v>
      </c>
      <c r="Q140">
        <f>_xlfn.IFERROR(_XLL.FUNDPRICED(Q$3,$A140),Q139)</f>
        <v>1331.13</v>
      </c>
      <c r="R140">
        <f>_xlfn.IFERROR(_XLL.FUNDPRICED(R$3,$A140),R139)</f>
        <v>9181.66</v>
      </c>
      <c r="S140">
        <f>_xlfn.IFERROR(_XLL.FUNDPRICED(S$3,$A140),S139)</f>
        <v>122.37</v>
      </c>
      <c r="T140">
        <f>_xlfn.IFERROR(_XLL.FUNDPRICED(T$3,$A140),T139)</f>
        <v>149.84</v>
      </c>
      <c r="U140">
        <f>_xlfn.IFERROR(_XLL.FUNDPRICED(U$3,$A140),U139)</f>
        <v>118.69</v>
      </c>
      <c r="V140">
        <f>_xlfn.IFERROR(_XLL.FUNDPRICED(V$3,$A140),V139)</f>
        <v>4727.23</v>
      </c>
      <c r="W140">
        <f>_xlfn.IFERROR(_XLL.FUNDPRICED(W$3,$A140),W139)</f>
        <v>119.62</v>
      </c>
      <c r="Y140">
        <f t="shared" si="46"/>
        <v>123.40048498414477</v>
      </c>
      <c r="Z140">
        <f t="shared" si="47"/>
        <v>120.15433274271798</v>
      </c>
      <c r="AA140">
        <f t="shared" si="48"/>
        <v>110.25177081141723</v>
      </c>
      <c r="AB140">
        <f t="shared" si="49"/>
        <v>106.14943366875701</v>
      </c>
      <c r="AC140">
        <f t="shared" si="50"/>
        <v>111.48128073096137</v>
      </c>
      <c r="AD140">
        <f t="shared" si="51"/>
        <v>114.38920424718799</v>
      </c>
      <c r="AE140">
        <f t="shared" si="52"/>
        <v>102.01032074843434</v>
      </c>
      <c r="AF140">
        <f t="shared" si="53"/>
        <v>108.51391741638017</v>
      </c>
      <c r="AG140">
        <f t="shared" si="54"/>
        <v>107.93802941287329</v>
      </c>
      <c r="AH140">
        <f t="shared" si="55"/>
        <v>105.70024783686249</v>
      </c>
      <c r="AI140">
        <f t="shared" si="56"/>
        <v>102.23114680946011</v>
      </c>
      <c r="AJ140">
        <f t="shared" si="57"/>
        <v>102.10713357751712</v>
      </c>
      <c r="AK140">
        <f t="shared" si="58"/>
        <v>102.7626878450592</v>
      </c>
      <c r="AL140">
        <f t="shared" si="59"/>
        <v>101.56144874148788</v>
      </c>
      <c r="AM140">
        <f t="shared" si="60"/>
        <v>102.78279569892472</v>
      </c>
      <c r="AN140">
        <f t="shared" si="61"/>
        <v>102.430071947982</v>
      </c>
      <c r="AO140">
        <f t="shared" si="62"/>
        <v>102.05359623870446</v>
      </c>
      <c r="AP140">
        <f t="shared" si="63"/>
        <v>101.10716351317859</v>
      </c>
      <c r="AQ140">
        <f t="shared" si="64"/>
        <v>101.27061367937272</v>
      </c>
      <c r="AR140">
        <f t="shared" si="65"/>
        <v>100.33815199932363</v>
      </c>
      <c r="AS140">
        <f t="shared" si="66"/>
        <v>101.8404498254987</v>
      </c>
      <c r="AT140">
        <f t="shared" si="67"/>
        <v>100.50411695513364</v>
      </c>
    </row>
    <row r="141" spans="1:46" ht="15">
      <c r="A141" s="2">
        <v>41412</v>
      </c>
      <c r="B141">
        <f>_xlfn.IFERROR(_XLL.FUNDPRICED(B$3,$A141),B140)</f>
        <v>132.31</v>
      </c>
      <c r="C141">
        <f>_xlfn.IFERROR(_XLL.FUNDPRICED(C$3,$A141),C140)</f>
        <v>1451.2</v>
      </c>
      <c r="D141">
        <f>_xlfn.IFERROR(_XLL.FUNDPRICED(D$3,$A141),D140)</f>
        <v>1572.08</v>
      </c>
      <c r="E141">
        <f>_xlfn.IFERROR(_XLL.FUNDPRICED(E$3,$A141),E140)</f>
        <v>17.4688</v>
      </c>
      <c r="F141">
        <f>_xlfn.IFERROR(_XLL.FUNDPRICED(F$3,$A141),F140)</f>
        <v>17.2767</v>
      </c>
      <c r="G141">
        <f>_xlfn.IFERROR(_XLL.FUNDPRICED(G$3,$A141),G140)</f>
        <v>16.3429</v>
      </c>
      <c r="H141">
        <f>_xlfn.IFERROR(_XLL.FUNDPRICED(H$3,$A141),H140)</f>
        <v>25488.87</v>
      </c>
      <c r="I141">
        <f>_xlfn.IFERROR(_XLL.FUNDPRICED(I$3,$A141),I140)</f>
        <v>23213.97</v>
      </c>
      <c r="J141">
        <f>_xlfn.IFERROR(_XLL.FUNDPRICED(J$3,$A141),J140)</f>
        <v>2004.42</v>
      </c>
      <c r="K141">
        <f>_xlfn.IFERROR(_XLL.FUNDPRICED(K$3,$A141),K140)</f>
        <v>1458.6</v>
      </c>
      <c r="L141">
        <f>_xlfn.IFERROR(_XLL.FUNDPRICED(L$3,$A141),L140)</f>
        <v>1122.59</v>
      </c>
      <c r="M141">
        <f>_xlfn.IFERROR(_XLL.FUNDPRICED(M$3,$A141),M140)</f>
        <v>1218.23</v>
      </c>
      <c r="N141">
        <f>_xlfn.IFERROR(_XLL.FUNDPRICED(N$3,$A141),N140)</f>
        <v>1392.27</v>
      </c>
      <c r="O141">
        <f>_xlfn.IFERROR(_XLL.FUNDPRICED(O$3,$A141),O140)</f>
        <v>34975.62</v>
      </c>
      <c r="P141">
        <f>_xlfn.IFERROR(_XLL.FUNDPRICED(P$3,$A141),P140)</f>
        <v>1194.85</v>
      </c>
      <c r="Q141">
        <f>_xlfn.IFERROR(_XLL.FUNDPRICED(Q$3,$A141),Q140)</f>
        <v>1331.13</v>
      </c>
      <c r="R141">
        <f>_xlfn.IFERROR(_XLL.FUNDPRICED(R$3,$A141),R140)</f>
        <v>9181.66</v>
      </c>
      <c r="S141">
        <f>_xlfn.IFERROR(_XLL.FUNDPRICED(S$3,$A141),S140)</f>
        <v>122.37</v>
      </c>
      <c r="T141">
        <f>_xlfn.IFERROR(_XLL.FUNDPRICED(T$3,$A141),T140)</f>
        <v>149.84</v>
      </c>
      <c r="U141">
        <f>_xlfn.IFERROR(_XLL.FUNDPRICED(U$3,$A141),U140)</f>
        <v>118.69</v>
      </c>
      <c r="V141">
        <f>_xlfn.IFERROR(_XLL.FUNDPRICED(V$3,$A141),V140)</f>
        <v>4727.23</v>
      </c>
      <c r="W141">
        <f>_xlfn.IFERROR(_XLL.FUNDPRICED(W$3,$A141),W140)</f>
        <v>119.62</v>
      </c>
      <c r="Y141">
        <f t="shared" si="46"/>
        <v>123.40048498414477</v>
      </c>
      <c r="Z141">
        <f t="shared" si="47"/>
        <v>120.15433274271798</v>
      </c>
      <c r="AA141">
        <f t="shared" si="48"/>
        <v>110.25177081141723</v>
      </c>
      <c r="AB141">
        <f t="shared" si="49"/>
        <v>106.14943366875701</v>
      </c>
      <c r="AC141">
        <f t="shared" si="50"/>
        <v>111.48128073096137</v>
      </c>
      <c r="AD141">
        <f t="shared" si="51"/>
        <v>114.38920424718799</v>
      </c>
      <c r="AE141">
        <f t="shared" si="52"/>
        <v>102.01032074843434</v>
      </c>
      <c r="AF141">
        <f t="shared" si="53"/>
        <v>108.51391741638017</v>
      </c>
      <c r="AG141">
        <f t="shared" si="54"/>
        <v>107.93802941287329</v>
      </c>
      <c r="AH141">
        <f t="shared" si="55"/>
        <v>105.70024783686249</v>
      </c>
      <c r="AI141">
        <f t="shared" si="56"/>
        <v>102.23114680946011</v>
      </c>
      <c r="AJ141">
        <f t="shared" si="57"/>
        <v>102.10713357751712</v>
      </c>
      <c r="AK141">
        <f t="shared" si="58"/>
        <v>102.7626878450592</v>
      </c>
      <c r="AL141">
        <f t="shared" si="59"/>
        <v>101.56144874148788</v>
      </c>
      <c r="AM141">
        <f t="shared" si="60"/>
        <v>102.78279569892472</v>
      </c>
      <c r="AN141">
        <f t="shared" si="61"/>
        <v>102.430071947982</v>
      </c>
      <c r="AO141">
        <f t="shared" si="62"/>
        <v>102.05359623870446</v>
      </c>
      <c r="AP141">
        <f t="shared" si="63"/>
        <v>101.10716351317859</v>
      </c>
      <c r="AQ141">
        <f t="shared" si="64"/>
        <v>101.27061367937272</v>
      </c>
      <c r="AR141">
        <f t="shared" si="65"/>
        <v>100.33815199932363</v>
      </c>
      <c r="AS141">
        <f t="shared" si="66"/>
        <v>101.8404498254987</v>
      </c>
      <c r="AT141">
        <f t="shared" si="67"/>
        <v>100.50411695513364</v>
      </c>
    </row>
    <row r="142" spans="1:46" ht="15">
      <c r="A142" s="2">
        <v>41413</v>
      </c>
      <c r="B142">
        <f>_xlfn.IFERROR(_XLL.FUNDPRICED(B$3,$A142),B141)</f>
        <v>132.3</v>
      </c>
      <c r="C142">
        <f>_xlfn.IFERROR(_XLL.FUNDPRICED(C$3,$A142),C141)</f>
        <v>1451.2</v>
      </c>
      <c r="D142">
        <f>_xlfn.IFERROR(_XLL.FUNDPRICED(D$3,$A142),D141)</f>
        <v>1572.08</v>
      </c>
      <c r="E142">
        <f>_xlfn.IFERROR(_XLL.FUNDPRICED(E$3,$A142),E141)</f>
        <v>17.4688</v>
      </c>
      <c r="F142">
        <f>_xlfn.IFERROR(_XLL.FUNDPRICED(F$3,$A142),F141)</f>
        <v>17.2767</v>
      </c>
      <c r="G142">
        <f>_xlfn.IFERROR(_XLL.FUNDPRICED(G$3,$A142),G141)</f>
        <v>16.3429</v>
      </c>
      <c r="H142">
        <f>_xlfn.IFERROR(_XLL.FUNDPRICED(H$3,$A142),H141)</f>
        <v>25488.87</v>
      </c>
      <c r="I142">
        <f>_xlfn.IFERROR(_XLL.FUNDPRICED(I$3,$A142),I141)</f>
        <v>23213.97</v>
      </c>
      <c r="J142">
        <f>_xlfn.IFERROR(_XLL.FUNDPRICED(J$3,$A142),J141)</f>
        <v>2004.42</v>
      </c>
      <c r="K142">
        <f>_xlfn.IFERROR(_XLL.FUNDPRICED(K$3,$A142),K141)</f>
        <v>1458.6</v>
      </c>
      <c r="L142">
        <f>_xlfn.IFERROR(_XLL.FUNDPRICED(L$3,$A142),L141)</f>
        <v>1122.59</v>
      </c>
      <c r="M142">
        <f>_xlfn.IFERROR(_XLL.FUNDPRICED(M$3,$A142),M141)</f>
        <v>1218.23</v>
      </c>
      <c r="N142">
        <f>_xlfn.IFERROR(_XLL.FUNDPRICED(N$3,$A142),N141)</f>
        <v>1392.27</v>
      </c>
      <c r="O142">
        <f>_xlfn.IFERROR(_XLL.FUNDPRICED(O$3,$A142),O141)</f>
        <v>34975.62</v>
      </c>
      <c r="P142">
        <f>_xlfn.IFERROR(_XLL.FUNDPRICED(P$3,$A142),P141)</f>
        <v>1194.85</v>
      </c>
      <c r="Q142">
        <f>_xlfn.IFERROR(_XLL.FUNDPRICED(Q$3,$A142),Q141)</f>
        <v>1331.13</v>
      </c>
      <c r="R142">
        <f>_xlfn.IFERROR(_XLL.FUNDPRICED(R$3,$A142),R141)</f>
        <v>9181.66</v>
      </c>
      <c r="S142">
        <f>_xlfn.IFERROR(_XLL.FUNDPRICED(S$3,$A142),S141)</f>
        <v>122.37</v>
      </c>
      <c r="T142">
        <f>_xlfn.IFERROR(_XLL.FUNDPRICED(T$3,$A142),T141)</f>
        <v>149.84</v>
      </c>
      <c r="U142">
        <f>_xlfn.IFERROR(_XLL.FUNDPRICED(U$3,$A142),U141)</f>
        <v>118.69</v>
      </c>
      <c r="V142">
        <f>_xlfn.IFERROR(_XLL.FUNDPRICED(V$3,$A142),V141)</f>
        <v>4727.23</v>
      </c>
      <c r="W142">
        <f>_xlfn.IFERROR(_XLL.FUNDPRICED(W$3,$A142),W141)</f>
        <v>119.62</v>
      </c>
      <c r="Y142">
        <f t="shared" si="46"/>
        <v>123.39115836597652</v>
      </c>
      <c r="Z142">
        <f t="shared" si="47"/>
        <v>120.15433274271798</v>
      </c>
      <c r="AA142">
        <f t="shared" si="48"/>
        <v>110.25177081141723</v>
      </c>
      <c r="AB142">
        <f t="shared" si="49"/>
        <v>106.14943366875701</v>
      </c>
      <c r="AC142">
        <f t="shared" si="50"/>
        <v>111.48128073096137</v>
      </c>
      <c r="AD142">
        <f t="shared" si="51"/>
        <v>114.38920424718799</v>
      </c>
      <c r="AE142">
        <f t="shared" si="52"/>
        <v>102.01032074843434</v>
      </c>
      <c r="AF142">
        <f t="shared" si="53"/>
        <v>108.51391741638017</v>
      </c>
      <c r="AG142">
        <f t="shared" si="54"/>
        <v>107.93802941287329</v>
      </c>
      <c r="AH142">
        <f t="shared" si="55"/>
        <v>105.70024783686249</v>
      </c>
      <c r="AI142">
        <f t="shared" si="56"/>
        <v>102.23114680946011</v>
      </c>
      <c r="AJ142">
        <f t="shared" si="57"/>
        <v>102.10713357751712</v>
      </c>
      <c r="AK142">
        <f t="shared" si="58"/>
        <v>102.7626878450592</v>
      </c>
      <c r="AL142">
        <f t="shared" si="59"/>
        <v>101.56144874148788</v>
      </c>
      <c r="AM142">
        <f t="shared" si="60"/>
        <v>102.78279569892472</v>
      </c>
      <c r="AN142">
        <f t="shared" si="61"/>
        <v>102.430071947982</v>
      </c>
      <c r="AO142">
        <f t="shared" si="62"/>
        <v>102.05359623870446</v>
      </c>
      <c r="AP142">
        <f t="shared" si="63"/>
        <v>101.10716351317859</v>
      </c>
      <c r="AQ142">
        <f t="shared" si="64"/>
        <v>101.27061367937272</v>
      </c>
      <c r="AR142">
        <f t="shared" si="65"/>
        <v>100.33815199932363</v>
      </c>
      <c r="AS142">
        <f t="shared" si="66"/>
        <v>101.8404498254987</v>
      </c>
      <c r="AT142">
        <f t="shared" si="67"/>
        <v>100.50411695513364</v>
      </c>
    </row>
    <row r="143" spans="1:46" ht="15">
      <c r="A143" s="2">
        <v>41414</v>
      </c>
      <c r="B143">
        <f>_xlfn.IFERROR(_XLL.FUNDPRICED(B$3,$A143),B142)</f>
        <v>132.3</v>
      </c>
      <c r="C143">
        <f>_xlfn.IFERROR(_XLL.FUNDPRICED(C$3,$A143),C142)</f>
        <v>1451.2</v>
      </c>
      <c r="D143">
        <f>_xlfn.IFERROR(_XLL.FUNDPRICED(D$3,$A143),D142)</f>
        <v>1572.08</v>
      </c>
      <c r="E143">
        <f>_xlfn.IFERROR(_XLL.FUNDPRICED(E$3,$A143),E142)</f>
        <v>17.5839</v>
      </c>
      <c r="F143">
        <f>_xlfn.IFERROR(_XLL.FUNDPRICED(F$3,$A143),F142)</f>
        <v>17.3415</v>
      </c>
      <c r="G143">
        <f>_xlfn.IFERROR(_XLL.FUNDPRICED(G$3,$A143),G142)</f>
        <v>16.3308</v>
      </c>
      <c r="H143">
        <f>_xlfn.IFERROR(_XLL.FUNDPRICED(H$3,$A143),H142)</f>
        <v>25488.87</v>
      </c>
      <c r="I143">
        <f>_xlfn.IFERROR(_XLL.FUNDPRICED(I$3,$A143),I142)</f>
        <v>23213.97</v>
      </c>
      <c r="J143">
        <f>_xlfn.IFERROR(_XLL.FUNDPRICED(J$3,$A143),J142)</f>
        <v>2004.42</v>
      </c>
      <c r="K143">
        <f>_xlfn.IFERROR(_XLL.FUNDPRICED(K$3,$A143),K142)</f>
        <v>1458.6</v>
      </c>
      <c r="L143">
        <f>_xlfn.IFERROR(_XLL.FUNDPRICED(L$3,$A143),L142)</f>
        <v>1122.59</v>
      </c>
      <c r="M143">
        <f>_xlfn.IFERROR(_XLL.FUNDPRICED(M$3,$A143),M142)</f>
        <v>1218.23</v>
      </c>
      <c r="N143">
        <f>_xlfn.IFERROR(_XLL.FUNDPRICED(N$3,$A143),N142)</f>
        <v>1392.27</v>
      </c>
      <c r="O143">
        <f>_xlfn.IFERROR(_XLL.FUNDPRICED(O$3,$A143),O142)</f>
        <v>34975.62</v>
      </c>
      <c r="P143">
        <f>_xlfn.IFERROR(_XLL.FUNDPRICED(P$3,$A143),P142)</f>
        <v>1194.85</v>
      </c>
      <c r="Q143">
        <f>_xlfn.IFERROR(_XLL.FUNDPRICED(Q$3,$A143),Q142)</f>
        <v>1331.13</v>
      </c>
      <c r="R143">
        <f>_xlfn.IFERROR(_XLL.FUNDPRICED(R$3,$A143),R142)</f>
        <v>9181.66</v>
      </c>
      <c r="S143">
        <f>_xlfn.IFERROR(_XLL.FUNDPRICED(S$3,$A143),S142)</f>
        <v>122.37</v>
      </c>
      <c r="T143">
        <f>_xlfn.IFERROR(_XLL.FUNDPRICED(T$3,$A143),T142)</f>
        <v>149.84</v>
      </c>
      <c r="U143">
        <f>_xlfn.IFERROR(_XLL.FUNDPRICED(U$3,$A143),U142)</f>
        <v>118.68</v>
      </c>
      <c r="V143">
        <f>_xlfn.IFERROR(_XLL.FUNDPRICED(V$3,$A143),V142)</f>
        <v>4727.23</v>
      </c>
      <c r="W143">
        <f>_xlfn.IFERROR(_XLL.FUNDPRICED(W$3,$A143),W142)</f>
        <v>119.62</v>
      </c>
      <c r="Y143">
        <f t="shared" si="46"/>
        <v>123.39115836597652</v>
      </c>
      <c r="Z143">
        <f t="shared" si="47"/>
        <v>120.15433274271798</v>
      </c>
      <c r="AA143">
        <f t="shared" si="48"/>
        <v>110.25177081141723</v>
      </c>
      <c r="AB143">
        <f t="shared" si="49"/>
        <v>106.84884060084588</v>
      </c>
      <c r="AC143">
        <f t="shared" si="50"/>
        <v>111.89941538580669</v>
      </c>
      <c r="AD143">
        <f t="shared" si="51"/>
        <v>114.30451246229111</v>
      </c>
      <c r="AE143">
        <f t="shared" si="52"/>
        <v>102.01032074843434</v>
      </c>
      <c r="AF143">
        <f t="shared" si="53"/>
        <v>108.51391741638017</v>
      </c>
      <c r="AG143">
        <f t="shared" si="54"/>
        <v>107.93802941287329</v>
      </c>
      <c r="AH143">
        <f t="shared" si="55"/>
        <v>105.70024783686249</v>
      </c>
      <c r="AI143">
        <f t="shared" si="56"/>
        <v>102.23114680946011</v>
      </c>
      <c r="AJ143">
        <f t="shared" si="57"/>
        <v>102.10713357751712</v>
      </c>
      <c r="AK143">
        <f t="shared" si="58"/>
        <v>102.7626878450592</v>
      </c>
      <c r="AL143">
        <f t="shared" si="59"/>
        <v>101.56144874148788</v>
      </c>
      <c r="AM143">
        <f t="shared" si="60"/>
        <v>102.78279569892472</v>
      </c>
      <c r="AN143">
        <f t="shared" si="61"/>
        <v>102.430071947982</v>
      </c>
      <c r="AO143">
        <f t="shared" si="62"/>
        <v>102.05359623870446</v>
      </c>
      <c r="AP143">
        <f t="shared" si="63"/>
        <v>101.10716351317859</v>
      </c>
      <c r="AQ143">
        <f t="shared" si="64"/>
        <v>101.27061367937272</v>
      </c>
      <c r="AR143">
        <f t="shared" si="65"/>
        <v>100.32969819934054</v>
      </c>
      <c r="AS143">
        <f t="shared" si="66"/>
        <v>101.8404498254987</v>
      </c>
      <c r="AT143">
        <f t="shared" si="67"/>
        <v>100.50411695513364</v>
      </c>
    </row>
    <row r="144" spans="1:46" ht="15">
      <c r="A144" s="2">
        <v>41415</v>
      </c>
      <c r="B144">
        <f>_xlfn.IFERROR(_XLL.FUNDPRICED(B$3,$A144),B143)</f>
        <v>131.9</v>
      </c>
      <c r="C144">
        <f>_xlfn.IFERROR(_XLL.FUNDPRICED(C$3,$A144),C143)</f>
        <v>1446.88</v>
      </c>
      <c r="D144">
        <f>_xlfn.IFERROR(_XLL.FUNDPRICED(D$3,$A144),D143)</f>
        <v>1568.47</v>
      </c>
      <c r="E144">
        <f>_xlfn.IFERROR(_XLL.FUNDPRICED(E$3,$A144),E143)</f>
        <v>17.6196</v>
      </c>
      <c r="F144">
        <f>_xlfn.IFERROR(_XLL.FUNDPRICED(F$3,$A144),F143)</f>
        <v>17.3625</v>
      </c>
      <c r="G144">
        <f>_xlfn.IFERROR(_XLL.FUNDPRICED(G$3,$A144),G143)</f>
        <v>16.3524</v>
      </c>
      <c r="H144">
        <f>_xlfn.IFERROR(_XLL.FUNDPRICED(H$3,$A144),H143)</f>
        <v>25540.35</v>
      </c>
      <c r="I144">
        <f>_xlfn.IFERROR(_XLL.FUNDPRICED(I$3,$A144),I143)</f>
        <v>23302.89</v>
      </c>
      <c r="J144">
        <f>_xlfn.IFERROR(_XLL.FUNDPRICED(J$3,$A144),J143)</f>
        <v>2018.89</v>
      </c>
      <c r="K144">
        <f>_xlfn.IFERROR(_XLL.FUNDPRICED(K$3,$A144),K143)</f>
        <v>1455.92</v>
      </c>
      <c r="L144">
        <f>_xlfn.IFERROR(_XLL.FUNDPRICED(L$3,$A144),L143)</f>
        <v>1120</v>
      </c>
      <c r="M144">
        <f>_xlfn.IFERROR(_XLL.FUNDPRICED(M$3,$A144),M143)</f>
        <v>1218.62</v>
      </c>
      <c r="N144">
        <f>_xlfn.IFERROR(_XLL.FUNDPRICED(N$3,$A144),N143)</f>
        <v>1390.73</v>
      </c>
      <c r="O144">
        <f>_xlfn.IFERROR(_XLL.FUNDPRICED(O$3,$A144),O143)</f>
        <v>34802.27</v>
      </c>
      <c r="P144">
        <f>_xlfn.IFERROR(_XLL.FUNDPRICED(P$3,$A144),P143)</f>
        <v>1192.46</v>
      </c>
      <c r="Q144">
        <f>_xlfn.IFERROR(_XLL.FUNDPRICED(Q$3,$A144),Q143)</f>
        <v>1325.28</v>
      </c>
      <c r="R144">
        <f>_xlfn.IFERROR(_XLL.FUNDPRICED(R$3,$A144),R143)</f>
        <v>9141.21</v>
      </c>
      <c r="S144">
        <f>_xlfn.IFERROR(_XLL.FUNDPRICED(S$3,$A144),S143)</f>
        <v>122.18</v>
      </c>
      <c r="T144">
        <f>_xlfn.IFERROR(_XLL.FUNDPRICED(T$3,$A144),T143)</f>
        <v>149.49</v>
      </c>
      <c r="U144">
        <f>_xlfn.IFERROR(_XLL.FUNDPRICED(U$3,$A144),U143)</f>
        <v>118.35</v>
      </c>
      <c r="V144">
        <f>_xlfn.IFERROR(_XLL.FUNDPRICED(V$3,$A144),V143)</f>
        <v>4705.81</v>
      </c>
      <c r="W144">
        <f>_xlfn.IFERROR(_XLL.FUNDPRICED(W$3,$A144),W143)</f>
        <v>119.17</v>
      </c>
      <c r="Y144">
        <f t="shared" si="46"/>
        <v>123.01809363924643</v>
      </c>
      <c r="Z144">
        <f t="shared" si="47"/>
        <v>119.79665170809247</v>
      </c>
      <c r="AA144">
        <f t="shared" si="48"/>
        <v>109.99859737709505</v>
      </c>
      <c r="AB144">
        <f t="shared" si="49"/>
        <v>107.0657722035876</v>
      </c>
      <c r="AC144">
        <f t="shared" si="50"/>
        <v>112.03492198691397</v>
      </c>
      <c r="AD144">
        <f t="shared" si="51"/>
        <v>114.45569779731362</v>
      </c>
      <c r="AE144">
        <f t="shared" si="52"/>
        <v>102.21635151057205</v>
      </c>
      <c r="AF144">
        <f t="shared" si="53"/>
        <v>108.92957477859198</v>
      </c>
      <c r="AG144">
        <f t="shared" si="54"/>
        <v>108.7172390024824</v>
      </c>
      <c r="AH144">
        <f t="shared" si="55"/>
        <v>105.50603649434035</v>
      </c>
      <c r="AI144">
        <f t="shared" si="56"/>
        <v>101.99528271817434</v>
      </c>
      <c r="AJ144">
        <f t="shared" si="57"/>
        <v>102.13982180723993</v>
      </c>
      <c r="AK144">
        <f t="shared" si="58"/>
        <v>102.6490212866464</v>
      </c>
      <c r="AL144">
        <f t="shared" si="59"/>
        <v>101.05807876150361</v>
      </c>
      <c r="AM144">
        <f t="shared" si="60"/>
        <v>102.57720430107527</v>
      </c>
      <c r="AN144">
        <f t="shared" si="61"/>
        <v>101.97991612481243</v>
      </c>
      <c r="AO144">
        <f t="shared" si="62"/>
        <v>101.60399693227667</v>
      </c>
      <c r="AP144">
        <f t="shared" si="63"/>
        <v>100.950177641907</v>
      </c>
      <c r="AQ144">
        <f t="shared" si="64"/>
        <v>101.03406326034055</v>
      </c>
      <c r="AR144">
        <f t="shared" si="65"/>
        <v>100.05072279989848</v>
      </c>
      <c r="AS144">
        <f t="shared" si="66"/>
        <v>101.3789909086992</v>
      </c>
      <c r="AT144">
        <f t="shared" si="67"/>
        <v>100.12602923878345</v>
      </c>
    </row>
    <row r="145" spans="1:46" ht="15">
      <c r="A145" s="2">
        <v>41416</v>
      </c>
      <c r="B145">
        <f>_xlfn.IFERROR(_XLL.FUNDPRICED(B$3,$A145),B144)</f>
        <v>133.25</v>
      </c>
      <c r="C145">
        <f>_xlfn.IFERROR(_XLL.FUNDPRICED(C$3,$A145),C144)</f>
        <v>1463.69</v>
      </c>
      <c r="D145">
        <f>_xlfn.IFERROR(_XLL.FUNDPRICED(D$3,$A145),D144)</f>
        <v>1584.72</v>
      </c>
      <c r="E145">
        <f>_xlfn.IFERROR(_XLL.FUNDPRICED(E$3,$A145),E144)</f>
        <v>17.6687</v>
      </c>
      <c r="F145">
        <f>_xlfn.IFERROR(_XLL.FUNDPRICED(F$3,$A145),F144)</f>
        <v>17.277</v>
      </c>
      <c r="G145">
        <f>_xlfn.IFERROR(_XLL.FUNDPRICED(G$3,$A145),G144)</f>
        <v>16.2183</v>
      </c>
      <c r="H145">
        <f>_xlfn.IFERROR(_XLL.FUNDPRICED(H$3,$A145),H144)</f>
        <v>25455.27</v>
      </c>
      <c r="I145">
        <f>_xlfn.IFERROR(_XLL.FUNDPRICED(I$3,$A145),I144)</f>
        <v>23262.27</v>
      </c>
      <c r="J145">
        <f>_xlfn.IFERROR(_XLL.FUNDPRICED(J$3,$A145),J144)</f>
        <v>2015.34</v>
      </c>
      <c r="K145">
        <f>_xlfn.IFERROR(_XLL.FUNDPRICED(K$3,$A145),K144)</f>
        <v>1462.27</v>
      </c>
      <c r="L145">
        <f>_xlfn.IFERROR(_XLL.FUNDPRICED(L$3,$A145),L144)</f>
        <v>1122.34</v>
      </c>
      <c r="M145">
        <f>_xlfn.IFERROR(_XLL.FUNDPRICED(M$3,$A145),M144)</f>
        <v>1218.74</v>
      </c>
      <c r="N145">
        <f>_xlfn.IFERROR(_XLL.FUNDPRICED(N$3,$A145),N144)</f>
        <v>1393.08</v>
      </c>
      <c r="O145">
        <f>_xlfn.IFERROR(_XLL.FUNDPRICED(O$3,$A145),O144)</f>
        <v>34908.17</v>
      </c>
      <c r="P145">
        <f>_xlfn.IFERROR(_XLL.FUNDPRICED(P$3,$A145),P144)</f>
        <v>1194.35</v>
      </c>
      <c r="Q145">
        <f>_xlfn.IFERROR(_XLL.FUNDPRICED(Q$3,$A145),Q144)</f>
        <v>1329.04</v>
      </c>
      <c r="R145">
        <f>_xlfn.IFERROR(_XLL.FUNDPRICED(R$3,$A145),R144)</f>
        <v>9173.98</v>
      </c>
      <c r="S145">
        <f>_xlfn.IFERROR(_XLL.FUNDPRICED(S$3,$A145),S144)</f>
        <v>122.46</v>
      </c>
      <c r="T145">
        <f>_xlfn.IFERROR(_XLL.FUNDPRICED(T$3,$A145),T144)</f>
        <v>149.85</v>
      </c>
      <c r="U145">
        <f>_xlfn.IFERROR(_XLL.FUNDPRICED(U$3,$A145),U144)</f>
        <v>118.72</v>
      </c>
      <c r="V145">
        <f>_xlfn.IFERROR(_XLL.FUNDPRICED(V$3,$A145),V144)</f>
        <v>4715.92</v>
      </c>
      <c r="W145">
        <f>_xlfn.IFERROR(_XLL.FUNDPRICED(W$3,$A145),W144)</f>
        <v>119.58</v>
      </c>
      <c r="Y145">
        <f t="shared" si="46"/>
        <v>124.27718709196047</v>
      </c>
      <c r="Z145">
        <f t="shared" si="47"/>
        <v>121.18846147477181</v>
      </c>
      <c r="AA145">
        <f t="shared" si="48"/>
        <v>111.13822848727108</v>
      </c>
      <c r="AB145">
        <f t="shared" si="49"/>
        <v>107.36412911380103</v>
      </c>
      <c r="AC145">
        <f t="shared" si="50"/>
        <v>111.48321653954861</v>
      </c>
      <c r="AD145">
        <f t="shared" si="51"/>
        <v>113.51708884238225</v>
      </c>
      <c r="AE145">
        <f t="shared" si="52"/>
        <v>101.87584845613</v>
      </c>
      <c r="AF145">
        <f t="shared" si="53"/>
        <v>108.7396962129932</v>
      </c>
      <c r="AG145">
        <f t="shared" si="54"/>
        <v>108.52607148049813</v>
      </c>
      <c r="AH145">
        <f t="shared" si="55"/>
        <v>105.96620142904766</v>
      </c>
      <c r="AI145">
        <f t="shared" si="56"/>
        <v>102.20838000528194</v>
      </c>
      <c r="AJ145">
        <f t="shared" si="57"/>
        <v>102.14987972407773</v>
      </c>
      <c r="AK145">
        <f t="shared" si="58"/>
        <v>102.82247350240618</v>
      </c>
      <c r="AL145">
        <f t="shared" si="59"/>
        <v>101.3655888906085</v>
      </c>
      <c r="AM145">
        <f t="shared" si="60"/>
        <v>102.73978494623655</v>
      </c>
      <c r="AN145">
        <f t="shared" si="61"/>
        <v>102.26924704705475</v>
      </c>
      <c r="AO145">
        <f t="shared" si="62"/>
        <v>101.96823350265092</v>
      </c>
      <c r="AP145">
        <f t="shared" si="63"/>
        <v>101.18152524167564</v>
      </c>
      <c r="AQ145">
        <f t="shared" si="64"/>
        <v>101.27737226277362</v>
      </c>
      <c r="AR145">
        <f t="shared" si="65"/>
        <v>100.36351339927292</v>
      </c>
      <c r="AS145">
        <f t="shared" si="66"/>
        <v>101.59679434702053</v>
      </c>
      <c r="AT145">
        <f t="shared" si="67"/>
        <v>100.47050915812474</v>
      </c>
    </row>
    <row r="146" spans="1:46" ht="15">
      <c r="A146" s="2">
        <v>41417</v>
      </c>
      <c r="B146">
        <f>_xlfn.IFERROR(_XLL.FUNDPRICED(B$3,$A146),B145)</f>
        <v>131.47</v>
      </c>
      <c r="C146">
        <f>_xlfn.IFERROR(_XLL.FUNDPRICED(C$3,$A146),C145)</f>
        <v>1439.95</v>
      </c>
      <c r="D146">
        <f>_xlfn.IFERROR(_XLL.FUNDPRICED(D$3,$A146),D145)</f>
        <v>1548.95</v>
      </c>
      <c r="E146">
        <f>_xlfn.IFERROR(_XLL.FUNDPRICED(E$3,$A146),E145)</f>
        <v>17.329</v>
      </c>
      <c r="F146">
        <f>_xlfn.IFERROR(_XLL.FUNDPRICED(F$3,$A146),F145)</f>
        <v>17.0552</v>
      </c>
      <c r="G146">
        <f>_xlfn.IFERROR(_XLL.FUNDPRICED(G$3,$A146),G145)</f>
        <v>16.1721</v>
      </c>
      <c r="H146">
        <f>_xlfn.IFERROR(_XLL.FUNDPRICED(H$3,$A146),H145)</f>
        <v>25417.57</v>
      </c>
      <c r="I146">
        <f>_xlfn.IFERROR(_XLL.FUNDPRICED(I$3,$A146),I145)</f>
        <v>23113.4</v>
      </c>
      <c r="J146">
        <f>_xlfn.IFERROR(_XLL.FUNDPRICED(J$3,$A146),J145)</f>
        <v>1998.83</v>
      </c>
      <c r="K146">
        <f>_xlfn.IFERROR(_XLL.FUNDPRICED(K$3,$A146),K145)</f>
        <v>1457.62</v>
      </c>
      <c r="L146">
        <f>_xlfn.IFERROR(_XLL.FUNDPRICED(L$3,$A146),L145)</f>
        <v>1123.18</v>
      </c>
      <c r="M146">
        <f>_xlfn.IFERROR(_XLL.FUNDPRICED(M$3,$A146),M145)</f>
        <v>1218.77</v>
      </c>
      <c r="N146">
        <f>_xlfn.IFERROR(_XLL.FUNDPRICED(N$3,$A146),N145)</f>
        <v>1392.22</v>
      </c>
      <c r="O146">
        <f>_xlfn.IFERROR(_XLL.FUNDPRICED(O$3,$A146),O145)</f>
        <v>34989.88</v>
      </c>
      <c r="P146">
        <f>_xlfn.IFERROR(_XLL.FUNDPRICED(P$3,$A146),P145)</f>
        <v>1195.96</v>
      </c>
      <c r="Q146">
        <f>_xlfn.IFERROR(_XLL.FUNDPRICED(Q$3,$A146),Q145)</f>
        <v>1331.41</v>
      </c>
      <c r="R146">
        <f>_xlfn.IFERROR(_XLL.FUNDPRICED(R$3,$A146),R145)</f>
        <v>9183.68</v>
      </c>
      <c r="S146">
        <f>_xlfn.IFERROR(_XLL.FUNDPRICED(S$3,$A146),S145)</f>
        <v>122.48</v>
      </c>
      <c r="T146">
        <f>_xlfn.IFERROR(_XLL.FUNDPRICED(T$3,$A146),T145)</f>
        <v>149.92</v>
      </c>
      <c r="U146">
        <f>_xlfn.IFERROR(_XLL.FUNDPRICED(U$3,$A146),U145)</f>
        <v>118.82</v>
      </c>
      <c r="V146">
        <f>_xlfn.IFERROR(_XLL.FUNDPRICED(V$3,$A146),V145)</f>
        <v>4730.44</v>
      </c>
      <c r="W146">
        <f>_xlfn.IFERROR(_XLL.FUNDPRICED(W$3,$A146),W145)</f>
        <v>119.84</v>
      </c>
      <c r="Y146">
        <f t="shared" si="46"/>
        <v>122.61704905801159</v>
      </c>
      <c r="Z146">
        <f t="shared" si="47"/>
        <v>119.22287171504736</v>
      </c>
      <c r="AA146">
        <f t="shared" si="48"/>
        <v>108.629637421979</v>
      </c>
      <c r="AB146">
        <f t="shared" si="49"/>
        <v>105.29993680423902</v>
      </c>
      <c r="AC146">
        <f t="shared" si="50"/>
        <v>110.05200872404406</v>
      </c>
      <c r="AD146">
        <f t="shared" si="51"/>
        <v>113.19372020913968</v>
      </c>
      <c r="AE146">
        <f t="shared" si="52"/>
        <v>101.72496734244328</v>
      </c>
      <c r="AF146">
        <f t="shared" si="53"/>
        <v>108.0438020214449</v>
      </c>
      <c r="AG146">
        <f t="shared" si="54"/>
        <v>107.63700787825582</v>
      </c>
      <c r="AH146">
        <f t="shared" si="55"/>
        <v>105.62923025638797</v>
      </c>
      <c r="AI146">
        <f t="shared" si="56"/>
        <v>102.28487646732059</v>
      </c>
      <c r="AJ146">
        <f t="shared" si="57"/>
        <v>102.15239420328719</v>
      </c>
      <c r="AK146">
        <f t="shared" si="58"/>
        <v>102.75899737238345</v>
      </c>
      <c r="AL146">
        <f t="shared" si="59"/>
        <v>101.60285662100664</v>
      </c>
      <c r="AM146">
        <f t="shared" si="60"/>
        <v>102.87827956989247</v>
      </c>
      <c r="AN146">
        <f t="shared" si="61"/>
        <v>102.45161786772346</v>
      </c>
      <c r="AO146">
        <f t="shared" si="62"/>
        <v>102.07604841667685</v>
      </c>
      <c r="AP146">
        <f t="shared" si="63"/>
        <v>101.19805007023056</v>
      </c>
      <c r="AQ146">
        <f t="shared" si="64"/>
        <v>101.32468234658006</v>
      </c>
      <c r="AR146">
        <f t="shared" si="65"/>
        <v>100.44805139910383</v>
      </c>
      <c r="AS146">
        <f t="shared" si="66"/>
        <v>101.90960403291822</v>
      </c>
      <c r="AT146">
        <f t="shared" si="67"/>
        <v>100.68895983868265</v>
      </c>
    </row>
    <row r="147" spans="1:46" ht="15">
      <c r="A147" s="2">
        <v>41418</v>
      </c>
      <c r="B147">
        <f>_xlfn.IFERROR(_XLL.FUNDPRICED(B$3,$A147),B146)</f>
        <v>132.42</v>
      </c>
      <c r="C147">
        <f>_xlfn.IFERROR(_XLL.FUNDPRICED(C$3,$A147),C146)</f>
        <v>1449.63</v>
      </c>
      <c r="D147">
        <f>_xlfn.IFERROR(_XLL.FUNDPRICED(D$3,$A147),D146)</f>
        <v>1558.06</v>
      </c>
      <c r="E147">
        <f>_xlfn.IFERROR(_XLL.FUNDPRICED(E$3,$A147),E146)</f>
        <v>17.3317</v>
      </c>
      <c r="F147">
        <f>_xlfn.IFERROR(_XLL.FUNDPRICED(F$3,$A147),F146)</f>
        <v>17.0488</v>
      </c>
      <c r="G147">
        <f>_xlfn.IFERROR(_XLL.FUNDPRICED(G$3,$A147),G146)</f>
        <v>16.1633</v>
      </c>
      <c r="H147">
        <f>_xlfn.IFERROR(_XLL.FUNDPRICED(H$3,$A147),H146)</f>
        <v>25297.36</v>
      </c>
      <c r="I147">
        <f>_xlfn.IFERROR(_XLL.FUNDPRICED(I$3,$A147),I146)</f>
        <v>23118.74</v>
      </c>
      <c r="J147">
        <f>_xlfn.IFERROR(_XLL.FUNDPRICED(J$3,$A147),J146)</f>
        <v>1993.54</v>
      </c>
      <c r="K147">
        <f>_xlfn.IFERROR(_XLL.FUNDPRICED(K$3,$A147),K146)</f>
        <v>1460.66</v>
      </c>
      <c r="L147">
        <f>_xlfn.IFERROR(_XLL.FUNDPRICED(L$3,$A147),L146)</f>
        <v>1123.98</v>
      </c>
      <c r="M147">
        <f>_xlfn.IFERROR(_XLL.FUNDPRICED(M$3,$A147),M146)</f>
        <v>1219.21</v>
      </c>
      <c r="N147">
        <f>_xlfn.IFERROR(_XLL.FUNDPRICED(N$3,$A147),N146)</f>
        <v>1392.54</v>
      </c>
      <c r="O147">
        <f>_xlfn.IFERROR(_XLL.FUNDPRICED(O$3,$A147),O146)</f>
        <v>35043.84</v>
      </c>
      <c r="P147">
        <f>_xlfn.IFERROR(_XLL.FUNDPRICED(P$3,$A147),P146)</f>
        <v>1197.37</v>
      </c>
      <c r="Q147">
        <f>_xlfn.IFERROR(_XLL.FUNDPRICED(Q$3,$A147),Q146)</f>
        <v>1333.39</v>
      </c>
      <c r="R147">
        <f>_xlfn.IFERROR(_XLL.FUNDPRICED(R$3,$A147),R146)</f>
        <v>9193.85</v>
      </c>
      <c r="S147">
        <f>_xlfn.IFERROR(_XLL.FUNDPRICED(S$3,$A147),S146)</f>
        <v>122.52</v>
      </c>
      <c r="T147">
        <f>_xlfn.IFERROR(_XLL.FUNDPRICED(T$3,$A147),T146)</f>
        <v>149.98</v>
      </c>
      <c r="U147">
        <f>_xlfn.IFERROR(_XLL.FUNDPRICED(U$3,$A147),U146)</f>
        <v>118.89</v>
      </c>
      <c r="V147">
        <f>_xlfn.IFERROR(_XLL.FUNDPRICED(V$3,$A147),V146)</f>
        <v>4740.2</v>
      </c>
      <c r="W147">
        <f>_xlfn.IFERROR(_XLL.FUNDPRICED(W$3,$A147),W146)</f>
        <v>120.04</v>
      </c>
      <c r="Y147">
        <f t="shared" si="46"/>
        <v>123.50307778399552</v>
      </c>
      <c r="Z147">
        <f t="shared" si="47"/>
        <v>120.02434218152305</v>
      </c>
      <c r="AA147">
        <f t="shared" si="48"/>
        <v>109.26853215512999</v>
      </c>
      <c r="AB147">
        <f t="shared" si="49"/>
        <v>105.31634339604302</v>
      </c>
      <c r="AC147">
        <f t="shared" si="50"/>
        <v>110.0107114741828</v>
      </c>
      <c r="AD147">
        <f t="shared" si="51"/>
        <v>113.13212618376014</v>
      </c>
      <c r="AE147">
        <f t="shared" si="52"/>
        <v>101.24386870381515</v>
      </c>
      <c r="AF147">
        <f t="shared" si="53"/>
        <v>108.068763900822</v>
      </c>
      <c r="AG147">
        <f t="shared" si="54"/>
        <v>107.35214134549616</v>
      </c>
      <c r="AH147">
        <f t="shared" si="55"/>
        <v>105.84952968969668</v>
      </c>
      <c r="AI147">
        <f t="shared" si="56"/>
        <v>102.3577302406907</v>
      </c>
      <c r="AJ147">
        <f t="shared" si="57"/>
        <v>102.18927323169243</v>
      </c>
      <c r="AK147">
        <f t="shared" si="58"/>
        <v>102.78261639750816</v>
      </c>
      <c r="AL147">
        <f t="shared" si="59"/>
        <v>101.75954450171012</v>
      </c>
      <c r="AM147">
        <f t="shared" si="60"/>
        <v>102.99956989247309</v>
      </c>
      <c r="AN147">
        <f t="shared" si="61"/>
        <v>102.60397830018086</v>
      </c>
      <c r="AO147">
        <f t="shared" si="62"/>
        <v>102.18908735231024</v>
      </c>
      <c r="AP147">
        <f t="shared" si="63"/>
        <v>101.23109972734036</v>
      </c>
      <c r="AQ147">
        <f t="shared" si="64"/>
        <v>101.36523384698559</v>
      </c>
      <c r="AR147">
        <f t="shared" si="65"/>
        <v>100.50722799898548</v>
      </c>
      <c r="AS147">
        <f t="shared" si="66"/>
        <v>102.1198672928605</v>
      </c>
      <c r="AT147">
        <f t="shared" si="67"/>
        <v>100.8569988237272</v>
      </c>
    </row>
    <row r="148" spans="1:46" ht="15">
      <c r="A148" s="2">
        <v>41419</v>
      </c>
      <c r="B148">
        <f>_xlfn.IFERROR(_XLL.FUNDPRICED(B$3,$A148),B147)</f>
        <v>132.42</v>
      </c>
      <c r="C148">
        <f>_xlfn.IFERROR(_XLL.FUNDPRICED(C$3,$A148),C147)</f>
        <v>1449.63</v>
      </c>
      <c r="D148">
        <f>_xlfn.IFERROR(_XLL.FUNDPRICED(D$3,$A148),D147)</f>
        <v>1558.06</v>
      </c>
      <c r="E148">
        <f>_xlfn.IFERROR(_XLL.FUNDPRICED(E$3,$A148),E147)</f>
        <v>17.3317</v>
      </c>
      <c r="F148">
        <f>_xlfn.IFERROR(_XLL.FUNDPRICED(F$3,$A148),F147)</f>
        <v>17.0488</v>
      </c>
      <c r="G148">
        <f>_xlfn.IFERROR(_XLL.FUNDPRICED(G$3,$A148),G147)</f>
        <v>16.1633</v>
      </c>
      <c r="H148">
        <f>_xlfn.IFERROR(_XLL.FUNDPRICED(H$3,$A148),H147)</f>
        <v>25297.36</v>
      </c>
      <c r="I148">
        <f>_xlfn.IFERROR(_XLL.FUNDPRICED(I$3,$A148),I147)</f>
        <v>23118.74</v>
      </c>
      <c r="J148">
        <f>_xlfn.IFERROR(_XLL.FUNDPRICED(J$3,$A148),J147)</f>
        <v>1993.54</v>
      </c>
      <c r="K148">
        <f>_xlfn.IFERROR(_XLL.FUNDPRICED(K$3,$A148),K147)</f>
        <v>1460.66</v>
      </c>
      <c r="L148">
        <f>_xlfn.IFERROR(_XLL.FUNDPRICED(L$3,$A148),L147)</f>
        <v>1123.98</v>
      </c>
      <c r="M148">
        <f>_xlfn.IFERROR(_XLL.FUNDPRICED(M$3,$A148),M147)</f>
        <v>1219.21</v>
      </c>
      <c r="N148">
        <f>_xlfn.IFERROR(_XLL.FUNDPRICED(N$3,$A148),N147)</f>
        <v>1392.54</v>
      </c>
      <c r="O148">
        <f>_xlfn.IFERROR(_XLL.FUNDPRICED(O$3,$A148),O147)</f>
        <v>35043.84</v>
      </c>
      <c r="P148">
        <f>_xlfn.IFERROR(_XLL.FUNDPRICED(P$3,$A148),P147)</f>
        <v>1197.37</v>
      </c>
      <c r="Q148">
        <f>_xlfn.IFERROR(_XLL.FUNDPRICED(Q$3,$A148),Q147)</f>
        <v>1333.39</v>
      </c>
      <c r="R148">
        <f>_xlfn.IFERROR(_XLL.FUNDPRICED(R$3,$A148),R147)</f>
        <v>9193.85</v>
      </c>
      <c r="S148">
        <f>_xlfn.IFERROR(_XLL.FUNDPRICED(S$3,$A148),S147)</f>
        <v>122.52</v>
      </c>
      <c r="T148">
        <f>_xlfn.IFERROR(_XLL.FUNDPRICED(T$3,$A148),T147)</f>
        <v>149.98</v>
      </c>
      <c r="U148">
        <f>_xlfn.IFERROR(_XLL.FUNDPRICED(U$3,$A148),U147)</f>
        <v>118.89</v>
      </c>
      <c r="V148">
        <f>_xlfn.IFERROR(_XLL.FUNDPRICED(V$3,$A148),V147)</f>
        <v>4740.2</v>
      </c>
      <c r="W148">
        <f>_xlfn.IFERROR(_XLL.FUNDPRICED(W$3,$A148),W147)</f>
        <v>120.04</v>
      </c>
      <c r="Y148">
        <f t="shared" si="46"/>
        <v>123.50307778399552</v>
      </c>
      <c r="Z148">
        <f t="shared" si="47"/>
        <v>120.02434218152305</v>
      </c>
      <c r="AA148">
        <f t="shared" si="48"/>
        <v>109.26853215512999</v>
      </c>
      <c r="AB148">
        <f t="shared" si="49"/>
        <v>105.31634339604302</v>
      </c>
      <c r="AC148">
        <f t="shared" si="50"/>
        <v>110.0107114741828</v>
      </c>
      <c r="AD148">
        <f t="shared" si="51"/>
        <v>113.13212618376014</v>
      </c>
      <c r="AE148">
        <f t="shared" si="52"/>
        <v>101.24386870381515</v>
      </c>
      <c r="AF148">
        <f t="shared" si="53"/>
        <v>108.068763900822</v>
      </c>
      <c r="AG148">
        <f t="shared" si="54"/>
        <v>107.35214134549616</v>
      </c>
      <c r="AH148">
        <f t="shared" si="55"/>
        <v>105.84952968969668</v>
      </c>
      <c r="AI148">
        <f t="shared" si="56"/>
        <v>102.3577302406907</v>
      </c>
      <c r="AJ148">
        <f t="shared" si="57"/>
        <v>102.18927323169243</v>
      </c>
      <c r="AK148">
        <f t="shared" si="58"/>
        <v>102.78261639750816</v>
      </c>
      <c r="AL148">
        <f t="shared" si="59"/>
        <v>101.75954450171012</v>
      </c>
      <c r="AM148">
        <f t="shared" si="60"/>
        <v>102.99956989247309</v>
      </c>
      <c r="AN148">
        <f t="shared" si="61"/>
        <v>102.60397830018086</v>
      </c>
      <c r="AO148">
        <f t="shared" si="62"/>
        <v>102.18908735231024</v>
      </c>
      <c r="AP148">
        <f t="shared" si="63"/>
        <v>101.23109972734036</v>
      </c>
      <c r="AQ148">
        <f t="shared" si="64"/>
        <v>101.36523384698559</v>
      </c>
      <c r="AR148">
        <f t="shared" si="65"/>
        <v>100.50722799898548</v>
      </c>
      <c r="AS148">
        <f t="shared" si="66"/>
        <v>102.1198672928605</v>
      </c>
      <c r="AT148">
        <f t="shared" si="67"/>
        <v>100.8569988237272</v>
      </c>
    </row>
    <row r="149" spans="1:46" ht="15">
      <c r="A149" s="2">
        <v>41420</v>
      </c>
      <c r="B149">
        <f>_xlfn.IFERROR(_XLL.FUNDPRICED(B$3,$A149),B148)</f>
        <v>132.41</v>
      </c>
      <c r="C149">
        <f>_xlfn.IFERROR(_XLL.FUNDPRICED(C$3,$A149),C148)</f>
        <v>1449.63</v>
      </c>
      <c r="D149">
        <f>_xlfn.IFERROR(_XLL.FUNDPRICED(D$3,$A149),D148)</f>
        <v>1558.06</v>
      </c>
      <c r="E149">
        <f>_xlfn.IFERROR(_XLL.FUNDPRICED(E$3,$A149),E148)</f>
        <v>17.3317</v>
      </c>
      <c r="F149">
        <f>_xlfn.IFERROR(_XLL.FUNDPRICED(F$3,$A149),F148)</f>
        <v>17.0488</v>
      </c>
      <c r="G149">
        <f>_xlfn.IFERROR(_XLL.FUNDPRICED(G$3,$A149),G148)</f>
        <v>16.1633</v>
      </c>
      <c r="H149">
        <f>_xlfn.IFERROR(_XLL.FUNDPRICED(H$3,$A149),H148)</f>
        <v>25297.36</v>
      </c>
      <c r="I149">
        <f>_xlfn.IFERROR(_XLL.FUNDPRICED(I$3,$A149),I148)</f>
        <v>23118.74</v>
      </c>
      <c r="J149">
        <f>_xlfn.IFERROR(_XLL.FUNDPRICED(J$3,$A149),J148)</f>
        <v>1993.54</v>
      </c>
      <c r="K149">
        <f>_xlfn.IFERROR(_XLL.FUNDPRICED(K$3,$A149),K148)</f>
        <v>1460.66</v>
      </c>
      <c r="L149">
        <f>_xlfn.IFERROR(_XLL.FUNDPRICED(L$3,$A149),L148)</f>
        <v>1123.98</v>
      </c>
      <c r="M149">
        <f>_xlfn.IFERROR(_XLL.FUNDPRICED(M$3,$A149),M148)</f>
        <v>1219.21</v>
      </c>
      <c r="N149">
        <f>_xlfn.IFERROR(_XLL.FUNDPRICED(N$3,$A149),N148)</f>
        <v>1392.54</v>
      </c>
      <c r="O149">
        <f>_xlfn.IFERROR(_XLL.FUNDPRICED(O$3,$A149),O148)</f>
        <v>35043.84</v>
      </c>
      <c r="P149">
        <f>_xlfn.IFERROR(_XLL.FUNDPRICED(P$3,$A149),P148)</f>
        <v>1197.37</v>
      </c>
      <c r="Q149">
        <f>_xlfn.IFERROR(_XLL.FUNDPRICED(Q$3,$A149),Q148)</f>
        <v>1333.39</v>
      </c>
      <c r="R149">
        <f>_xlfn.IFERROR(_XLL.FUNDPRICED(R$3,$A149),R148)</f>
        <v>9193.85</v>
      </c>
      <c r="S149">
        <f>_xlfn.IFERROR(_XLL.FUNDPRICED(S$3,$A149),S148)</f>
        <v>122.52</v>
      </c>
      <c r="T149">
        <f>_xlfn.IFERROR(_XLL.FUNDPRICED(T$3,$A149),T148)</f>
        <v>149.97</v>
      </c>
      <c r="U149">
        <f>_xlfn.IFERROR(_XLL.FUNDPRICED(U$3,$A149),U148)</f>
        <v>118.89</v>
      </c>
      <c r="V149">
        <f>_xlfn.IFERROR(_XLL.FUNDPRICED(V$3,$A149),V148)</f>
        <v>4740.2</v>
      </c>
      <c r="W149">
        <f>_xlfn.IFERROR(_XLL.FUNDPRICED(W$3,$A149),W148)</f>
        <v>120.04</v>
      </c>
      <c r="Y149">
        <f t="shared" si="46"/>
        <v>123.49375116582728</v>
      </c>
      <c r="Z149">
        <f t="shared" si="47"/>
        <v>120.02434218152305</v>
      </c>
      <c r="AA149">
        <f t="shared" si="48"/>
        <v>109.26853215512999</v>
      </c>
      <c r="AB149">
        <f t="shared" si="49"/>
        <v>105.31634339604302</v>
      </c>
      <c r="AC149">
        <f t="shared" si="50"/>
        <v>110.0107114741828</v>
      </c>
      <c r="AD149">
        <f t="shared" si="51"/>
        <v>113.13212618376014</v>
      </c>
      <c r="AE149">
        <f t="shared" si="52"/>
        <v>101.24386870381515</v>
      </c>
      <c r="AF149">
        <f t="shared" si="53"/>
        <v>108.068763900822</v>
      </c>
      <c r="AG149">
        <f t="shared" si="54"/>
        <v>107.35214134549616</v>
      </c>
      <c r="AH149">
        <f t="shared" si="55"/>
        <v>105.84952968969668</v>
      </c>
      <c r="AI149">
        <f t="shared" si="56"/>
        <v>102.3577302406907</v>
      </c>
      <c r="AJ149">
        <f t="shared" si="57"/>
        <v>102.18927323169243</v>
      </c>
      <c r="AK149">
        <f t="shared" si="58"/>
        <v>102.78261639750816</v>
      </c>
      <c r="AL149">
        <f t="shared" si="59"/>
        <v>101.75954450171012</v>
      </c>
      <c r="AM149">
        <f t="shared" si="60"/>
        <v>102.99956989247309</v>
      </c>
      <c r="AN149">
        <f t="shared" si="61"/>
        <v>102.60397830018086</v>
      </c>
      <c r="AO149">
        <f t="shared" si="62"/>
        <v>102.18908735231024</v>
      </c>
      <c r="AP149">
        <f t="shared" si="63"/>
        <v>101.23109972734036</v>
      </c>
      <c r="AQ149">
        <f t="shared" si="64"/>
        <v>101.35847526358467</v>
      </c>
      <c r="AR149">
        <f t="shared" si="65"/>
        <v>100.50722799898548</v>
      </c>
      <c r="AS149">
        <f t="shared" si="66"/>
        <v>102.1198672928605</v>
      </c>
      <c r="AT149">
        <f t="shared" si="67"/>
        <v>100.8569988237272</v>
      </c>
    </row>
    <row r="150" spans="1:46" ht="15">
      <c r="A150" s="2">
        <v>41421</v>
      </c>
      <c r="B150">
        <f>_xlfn.IFERROR(_XLL.FUNDPRICED(B$3,$A150),B149)</f>
        <v>132.24</v>
      </c>
      <c r="C150">
        <f>_xlfn.IFERROR(_XLL.FUNDPRICED(C$3,$A150),C149)</f>
        <v>1448.51</v>
      </c>
      <c r="D150">
        <f>_xlfn.IFERROR(_XLL.FUNDPRICED(D$3,$A150),D149)</f>
        <v>1558.25</v>
      </c>
      <c r="E150">
        <f>_xlfn.IFERROR(_XLL.FUNDPRICED(E$3,$A150),E149)</f>
        <v>17.398</v>
      </c>
      <c r="F150">
        <f>_xlfn.IFERROR(_XLL.FUNDPRICED(F$3,$A150),F149)</f>
        <v>17.0118</v>
      </c>
      <c r="G150">
        <f>_xlfn.IFERROR(_XLL.FUNDPRICED(G$3,$A150),G149)</f>
        <v>16.1623</v>
      </c>
      <c r="H150">
        <f>_xlfn.IFERROR(_XLL.FUNDPRICED(H$3,$A150),H149)</f>
        <v>25386.69</v>
      </c>
      <c r="I150">
        <f>_xlfn.IFERROR(_XLL.FUNDPRICED(I$3,$A150),I149)</f>
        <v>23182.68</v>
      </c>
      <c r="J150">
        <f>_xlfn.IFERROR(_XLL.FUNDPRICED(J$3,$A150),J149)</f>
        <v>1994.95</v>
      </c>
      <c r="K150">
        <f>_xlfn.IFERROR(_XLL.FUNDPRICED(K$3,$A150),K149)</f>
        <v>1465.08</v>
      </c>
      <c r="L150">
        <f>_xlfn.IFERROR(_XLL.FUNDPRICED(L$3,$A150),L149)</f>
        <v>1129.72</v>
      </c>
      <c r="M150">
        <f>_xlfn.IFERROR(_XLL.FUNDPRICED(M$3,$A150),M149)</f>
        <v>1219.28</v>
      </c>
      <c r="N150">
        <f>_xlfn.IFERROR(_XLL.FUNDPRICED(N$3,$A150),N149)</f>
        <v>1393.74</v>
      </c>
      <c r="O150">
        <f>_xlfn.IFERROR(_XLL.FUNDPRICED(O$3,$A150),O149)</f>
        <v>35346.4</v>
      </c>
      <c r="P150">
        <f>_xlfn.IFERROR(_XLL.FUNDPRICED(P$3,$A150),P149)</f>
        <v>1202.25</v>
      </c>
      <c r="Q150">
        <f>_xlfn.IFERROR(_XLL.FUNDPRICED(Q$3,$A150),Q149)</f>
        <v>1342.89</v>
      </c>
      <c r="R150">
        <f>_xlfn.IFERROR(_XLL.FUNDPRICED(R$3,$A150),R149)</f>
        <v>9279.92</v>
      </c>
      <c r="S150">
        <f>_xlfn.IFERROR(_XLL.FUNDPRICED(S$3,$A150),S149)</f>
        <v>123.01</v>
      </c>
      <c r="T150">
        <f>_xlfn.IFERROR(_XLL.FUNDPRICED(T$3,$A150),T149)</f>
        <v>150.93</v>
      </c>
      <c r="U150">
        <f>_xlfn.IFERROR(_XLL.FUNDPRICED(U$3,$A150),U149)</f>
        <v>119.86</v>
      </c>
      <c r="V150">
        <f>_xlfn.IFERROR(_XLL.FUNDPRICED(V$3,$A150),V149)</f>
        <v>4789.71</v>
      </c>
      <c r="W150">
        <f>_xlfn.IFERROR(_XLL.FUNDPRICED(W$3,$A150),W149)</f>
        <v>121.24</v>
      </c>
      <c r="Y150">
        <f t="shared" si="46"/>
        <v>123.335198656967</v>
      </c>
      <c r="Z150">
        <f t="shared" si="47"/>
        <v>119.93161006143495</v>
      </c>
      <c r="AA150">
        <f t="shared" si="48"/>
        <v>109.2818570727259</v>
      </c>
      <c r="AB150">
        <f t="shared" si="49"/>
        <v>105.71921637256335</v>
      </c>
      <c r="AC150">
        <f t="shared" si="50"/>
        <v>109.77196174842236</v>
      </c>
      <c r="AD150">
        <f t="shared" si="51"/>
        <v>113.12512686269427</v>
      </c>
      <c r="AE150">
        <f t="shared" si="52"/>
        <v>101.60138090237308</v>
      </c>
      <c r="AF150">
        <f t="shared" si="53"/>
        <v>108.36765202205258</v>
      </c>
      <c r="AG150">
        <f t="shared" si="54"/>
        <v>107.42806985422794</v>
      </c>
      <c r="AH150">
        <f t="shared" si="55"/>
        <v>106.1698334710205</v>
      </c>
      <c r="AI150">
        <f t="shared" si="56"/>
        <v>102.88045606462136</v>
      </c>
      <c r="AJ150">
        <f t="shared" si="57"/>
        <v>102.19514034984779</v>
      </c>
      <c r="AK150">
        <f t="shared" si="58"/>
        <v>102.87118774172595</v>
      </c>
      <c r="AL150">
        <f t="shared" si="59"/>
        <v>102.63811168454278</v>
      </c>
      <c r="AM150">
        <f t="shared" si="60"/>
        <v>103.41935483870967</v>
      </c>
      <c r="AN150">
        <f t="shared" si="61"/>
        <v>103.33500057712287</v>
      </c>
      <c r="AO150">
        <f t="shared" si="62"/>
        <v>103.14575020284765</v>
      </c>
      <c r="AP150">
        <f t="shared" si="63"/>
        <v>101.63595802693553</v>
      </c>
      <c r="AQ150">
        <f t="shared" si="64"/>
        <v>102.00729927007292</v>
      </c>
      <c r="AR150">
        <f t="shared" si="65"/>
        <v>101.32724659734545</v>
      </c>
      <c r="AS150">
        <f t="shared" si="66"/>
        <v>103.18647938299796</v>
      </c>
      <c r="AT150">
        <f t="shared" si="67"/>
        <v>101.86523273399438</v>
      </c>
    </row>
    <row r="151" spans="1:46" ht="15">
      <c r="A151" s="2">
        <v>41422</v>
      </c>
      <c r="B151">
        <f>_xlfn.IFERROR(_XLL.FUNDPRICED(B$3,$A151),B150)</f>
        <v>131.8</v>
      </c>
      <c r="C151">
        <f>_xlfn.IFERROR(_XLL.FUNDPRICED(C$3,$A151),C150)</f>
        <v>1442.71</v>
      </c>
      <c r="D151">
        <f>_xlfn.IFERROR(_XLL.FUNDPRICED(D$3,$A151),D150)</f>
        <v>1551.89</v>
      </c>
      <c r="E151">
        <f>_xlfn.IFERROR(_XLL.FUNDPRICED(E$3,$A151),E150)</f>
        <v>17.5032</v>
      </c>
      <c r="F151">
        <f>_xlfn.IFERROR(_XLL.FUNDPRICED(F$3,$A151),F150)</f>
        <v>17.0976</v>
      </c>
      <c r="G151">
        <f>_xlfn.IFERROR(_XLL.FUNDPRICED(G$3,$A151),G150)</f>
        <v>16.2639</v>
      </c>
      <c r="H151">
        <f>_xlfn.IFERROR(_XLL.FUNDPRICED(H$3,$A151),H150)</f>
        <v>25583.28</v>
      </c>
      <c r="I151">
        <f>_xlfn.IFERROR(_XLL.FUNDPRICED(I$3,$A151),I150)</f>
        <v>23417.56</v>
      </c>
      <c r="J151">
        <f>_xlfn.IFERROR(_XLL.FUNDPRICED(J$3,$A151),J150)</f>
        <v>2006.86</v>
      </c>
      <c r="K151">
        <f>_xlfn.IFERROR(_XLL.FUNDPRICED(K$3,$A151),K150)</f>
        <v>1461.99</v>
      </c>
      <c r="L151">
        <f>_xlfn.IFERROR(_XLL.FUNDPRICED(L$3,$A151),L150)</f>
        <v>1127.61</v>
      </c>
      <c r="M151">
        <f>_xlfn.IFERROR(_XLL.FUNDPRICED(M$3,$A151),M150)</f>
        <v>1219.41</v>
      </c>
      <c r="N151">
        <f>_xlfn.IFERROR(_XLL.FUNDPRICED(N$3,$A151),N150)</f>
        <v>1393.36</v>
      </c>
      <c r="O151">
        <f>_xlfn.IFERROR(_XLL.FUNDPRICED(O$3,$A151),O150)</f>
        <v>35213.81</v>
      </c>
      <c r="P151">
        <f>_xlfn.IFERROR(_XLL.FUNDPRICED(P$3,$A151),P150)</f>
        <v>1199.77</v>
      </c>
      <c r="Q151">
        <f>_xlfn.IFERROR(_XLL.FUNDPRICED(Q$3,$A151),Q150)</f>
        <v>1338.86</v>
      </c>
      <c r="R151">
        <f>_xlfn.IFERROR(_XLL.FUNDPRICED(R$3,$A151),R150)</f>
        <v>9245.86</v>
      </c>
      <c r="S151">
        <f>_xlfn.IFERROR(_XLL.FUNDPRICED(S$3,$A151),S150)</f>
        <v>122.79</v>
      </c>
      <c r="T151">
        <f>_xlfn.IFERROR(_XLL.FUNDPRICED(T$3,$A151),T150)</f>
        <v>150.57</v>
      </c>
      <c r="U151">
        <f>_xlfn.IFERROR(_XLL.FUNDPRICED(U$3,$A151),U150)</f>
        <v>119.49</v>
      </c>
      <c r="V151">
        <f>_xlfn.IFERROR(_XLL.FUNDPRICED(V$3,$A151),V150)</f>
        <v>4766.98</v>
      </c>
      <c r="W151">
        <f>_xlfn.IFERROR(_XLL.FUNDPRICED(W$3,$A151),W150)</f>
        <v>120.72</v>
      </c>
      <c r="Y151">
        <f t="shared" si="46"/>
        <v>122.9248274575639</v>
      </c>
      <c r="Z151">
        <f t="shared" si="47"/>
        <v>119.45139015383589</v>
      </c>
      <c r="AA151">
        <f t="shared" si="48"/>
        <v>108.83582298898932</v>
      </c>
      <c r="AB151">
        <f t="shared" si="49"/>
        <v>106.3584658013709</v>
      </c>
      <c r="AC151">
        <f t="shared" si="50"/>
        <v>110.32560300437495</v>
      </c>
      <c r="AD151">
        <f t="shared" si="51"/>
        <v>113.83625788298531</v>
      </c>
      <c r="AE151">
        <f t="shared" si="52"/>
        <v>102.3881638769002</v>
      </c>
      <c r="AF151">
        <f t="shared" si="53"/>
        <v>109.46560075390497</v>
      </c>
      <c r="AG151">
        <f t="shared" si="54"/>
        <v>108.06942342798361</v>
      </c>
      <c r="AH151">
        <f t="shared" si="55"/>
        <v>105.94591069176923</v>
      </c>
      <c r="AI151">
        <f t="shared" si="56"/>
        <v>102.68830423735764</v>
      </c>
      <c r="AJ151">
        <f t="shared" si="57"/>
        <v>102.20603642642207</v>
      </c>
      <c r="AK151">
        <f t="shared" si="58"/>
        <v>102.84314014939032</v>
      </c>
      <c r="AL151">
        <f t="shared" si="59"/>
        <v>102.25309971081266</v>
      </c>
      <c r="AM151">
        <f t="shared" si="60"/>
        <v>103.20602150537633</v>
      </c>
      <c r="AN151">
        <f t="shared" si="61"/>
        <v>103.02489323227272</v>
      </c>
      <c r="AO151">
        <f t="shared" si="62"/>
        <v>102.76717536040192</v>
      </c>
      <c r="AP151">
        <f t="shared" si="63"/>
        <v>101.45418491283158</v>
      </c>
      <c r="AQ151">
        <f t="shared" si="64"/>
        <v>101.76399026763983</v>
      </c>
      <c r="AR151">
        <f t="shared" si="65"/>
        <v>101.01445599797103</v>
      </c>
      <c r="AS151">
        <f t="shared" si="66"/>
        <v>102.69679865569388</v>
      </c>
      <c r="AT151">
        <f t="shared" si="67"/>
        <v>101.4283313728786</v>
      </c>
    </row>
    <row r="152" spans="1:46" ht="15">
      <c r="A152" s="2">
        <v>41423</v>
      </c>
      <c r="B152">
        <f>_xlfn.IFERROR(_XLL.FUNDPRICED(B$3,$A152),B151)</f>
        <v>131.72</v>
      </c>
      <c r="C152">
        <f>_xlfn.IFERROR(_XLL.FUNDPRICED(C$3,$A152),C151)</f>
        <v>1438.91</v>
      </c>
      <c r="D152">
        <f>_xlfn.IFERROR(_XLL.FUNDPRICED(D$3,$A152),D151)</f>
        <v>1547.04</v>
      </c>
      <c r="E152">
        <f>_xlfn.IFERROR(_XLL.FUNDPRICED(E$3,$A152),E151)</f>
        <v>17.3296</v>
      </c>
      <c r="F152">
        <f>_xlfn.IFERROR(_XLL.FUNDPRICED(F$3,$A152),F151)</f>
        <v>17.0114</v>
      </c>
      <c r="G152">
        <f>_xlfn.IFERROR(_XLL.FUNDPRICED(G$3,$A152),G151)</f>
        <v>16.1514</v>
      </c>
      <c r="H152">
        <f>_xlfn.IFERROR(_XLL.FUNDPRICED(H$3,$A152),H151)</f>
        <v>25219.37</v>
      </c>
      <c r="I152">
        <f>_xlfn.IFERROR(_XLL.FUNDPRICED(I$3,$A152),I151)</f>
        <v>23145.9</v>
      </c>
      <c r="J152">
        <f>_xlfn.IFERROR(_XLL.FUNDPRICED(J$3,$A152),J151)</f>
        <v>1990.59</v>
      </c>
      <c r="K152">
        <f>_xlfn.IFERROR(_XLL.FUNDPRICED(K$3,$A152),K151)</f>
        <v>1460.53</v>
      </c>
      <c r="L152">
        <f>_xlfn.IFERROR(_XLL.FUNDPRICED(L$3,$A152),L151)</f>
        <v>1127.06</v>
      </c>
      <c r="M152">
        <f>_xlfn.IFERROR(_XLL.FUNDPRICED(M$3,$A152),M151)</f>
        <v>1219.48</v>
      </c>
      <c r="N152">
        <f>_xlfn.IFERROR(_XLL.FUNDPRICED(N$3,$A152),N151)</f>
        <v>1393.44</v>
      </c>
      <c r="O152">
        <f>_xlfn.IFERROR(_XLL.FUNDPRICED(O$3,$A152),O151)</f>
        <v>35191.29</v>
      </c>
      <c r="P152">
        <f>_xlfn.IFERROR(_XLL.FUNDPRICED(P$3,$A152),P151)</f>
        <v>1199.57</v>
      </c>
      <c r="Q152">
        <f>_xlfn.IFERROR(_XLL.FUNDPRICED(Q$3,$A152),Q151)</f>
        <v>1338.26</v>
      </c>
      <c r="R152">
        <f>_xlfn.IFERROR(_XLL.FUNDPRICED(R$3,$A152),R151)</f>
        <v>9238.26</v>
      </c>
      <c r="S152">
        <f>_xlfn.IFERROR(_XLL.FUNDPRICED(S$3,$A152),S151)</f>
        <v>122.78</v>
      </c>
      <c r="T152">
        <f>_xlfn.IFERROR(_XLL.FUNDPRICED(T$3,$A152),T151)</f>
        <v>150.55</v>
      </c>
      <c r="U152">
        <f>_xlfn.IFERROR(_XLL.FUNDPRICED(U$3,$A152),U151)</f>
        <v>119.42</v>
      </c>
      <c r="V152">
        <f>_xlfn.IFERROR(_XLL.FUNDPRICED(V$3,$A152),V151)</f>
        <v>4762.31</v>
      </c>
      <c r="W152">
        <f>_xlfn.IFERROR(_XLL.FUNDPRICED(W$3,$A152),W151)</f>
        <v>120.64</v>
      </c>
      <c r="Y152">
        <f t="shared" si="46"/>
        <v>122.85021451221786</v>
      </c>
      <c r="Z152">
        <f t="shared" si="47"/>
        <v>119.13676331782271</v>
      </c>
      <c r="AA152">
        <f t="shared" si="48"/>
        <v>108.49568693456754</v>
      </c>
      <c r="AB152">
        <f t="shared" si="49"/>
        <v>105.30358271352878</v>
      </c>
      <c r="AC152">
        <f t="shared" si="50"/>
        <v>109.76938067030599</v>
      </c>
      <c r="AD152">
        <f t="shared" si="51"/>
        <v>113.04883426307644</v>
      </c>
      <c r="AE152">
        <f t="shared" si="52"/>
        <v>100.93174090390991</v>
      </c>
      <c r="AF152">
        <f t="shared" si="53"/>
        <v>108.19572357196091</v>
      </c>
      <c r="AG152">
        <f t="shared" si="54"/>
        <v>107.19328382722756</v>
      </c>
      <c r="AH152">
        <f t="shared" si="55"/>
        <v>105.84010899024598</v>
      </c>
      <c r="AI152">
        <f t="shared" si="56"/>
        <v>102.63821726816569</v>
      </c>
      <c r="AJ152">
        <f t="shared" si="57"/>
        <v>102.21190354457745</v>
      </c>
      <c r="AK152">
        <f t="shared" si="58"/>
        <v>102.84904490567152</v>
      </c>
      <c r="AL152">
        <f t="shared" si="59"/>
        <v>102.18770662197942</v>
      </c>
      <c r="AM152">
        <f t="shared" si="60"/>
        <v>103.18881720430105</v>
      </c>
      <c r="AN152">
        <f t="shared" si="61"/>
        <v>102.97872340425533</v>
      </c>
      <c r="AO152">
        <f t="shared" si="62"/>
        <v>102.68270181951561</v>
      </c>
      <c r="AP152">
        <f t="shared" si="63"/>
        <v>101.44592249855413</v>
      </c>
      <c r="AQ152">
        <f t="shared" si="64"/>
        <v>101.750473100838</v>
      </c>
      <c r="AR152">
        <f t="shared" si="65"/>
        <v>100.95527939808937</v>
      </c>
      <c r="AS152">
        <f t="shared" si="66"/>
        <v>102.59619113275022</v>
      </c>
      <c r="AT152">
        <f t="shared" si="67"/>
        <v>101.36111577886079</v>
      </c>
    </row>
    <row r="153" spans="1:46" ht="15">
      <c r="A153" s="2">
        <v>41424</v>
      </c>
      <c r="B153">
        <f>_xlfn.IFERROR(_XLL.FUNDPRICED(B$3,$A153),B152)</f>
        <v>129.56</v>
      </c>
      <c r="C153">
        <f>_xlfn.IFERROR(_XLL.FUNDPRICED(C$3,$A153),C152)</f>
        <v>1426.79</v>
      </c>
      <c r="D153">
        <f>_xlfn.IFERROR(_XLL.FUNDPRICED(D$3,$A153),D152)</f>
        <v>1533.09</v>
      </c>
      <c r="E153">
        <f>_xlfn.IFERROR(_XLL.FUNDPRICED(E$3,$A153),E152)</f>
        <v>17.5122</v>
      </c>
      <c r="F153">
        <f>_xlfn.IFERROR(_XLL.FUNDPRICED(F$3,$A153),F152)</f>
        <v>17.0417</v>
      </c>
      <c r="G153">
        <f>_xlfn.IFERROR(_XLL.FUNDPRICED(G$3,$A153),G152)</f>
        <v>16.2122</v>
      </c>
      <c r="H153">
        <f>_xlfn.IFERROR(_XLL.FUNDPRICED(H$3,$A153),H152)</f>
        <v>25075.36</v>
      </c>
      <c r="I153">
        <f>_xlfn.IFERROR(_XLL.FUNDPRICED(I$3,$A153),I152)</f>
        <v>23017.96</v>
      </c>
      <c r="J153">
        <f>_xlfn.IFERROR(_XLL.FUNDPRICED(J$3,$A153),J152)</f>
        <v>1983.99</v>
      </c>
      <c r="K153">
        <f>_xlfn.IFERROR(_XLL.FUNDPRICED(K$3,$A153),K152)</f>
        <v>1457.57</v>
      </c>
      <c r="L153">
        <f>_xlfn.IFERROR(_XLL.FUNDPRICED(L$3,$A153),L152)</f>
        <v>1126.35</v>
      </c>
      <c r="M153">
        <f>_xlfn.IFERROR(_XLL.FUNDPRICED(M$3,$A153),M152)</f>
        <v>1219.63</v>
      </c>
      <c r="N153">
        <f>_xlfn.IFERROR(_XLL.FUNDPRICED(N$3,$A153),N152)</f>
        <v>1393.24</v>
      </c>
      <c r="O153">
        <f>_xlfn.IFERROR(_XLL.FUNDPRICED(O$3,$A153),O152)</f>
        <v>35145.33</v>
      </c>
      <c r="P153">
        <f>_xlfn.IFERROR(_XLL.FUNDPRICED(P$3,$A153),P152)</f>
        <v>1198.31</v>
      </c>
      <c r="Q153">
        <f>_xlfn.IFERROR(_XLL.FUNDPRICED(Q$3,$A153),Q152)</f>
        <v>1336.03</v>
      </c>
      <c r="R153">
        <f>_xlfn.IFERROR(_XLL.FUNDPRICED(R$3,$A153),R152)</f>
        <v>9226.63</v>
      </c>
      <c r="S153">
        <f>_xlfn.IFERROR(_XLL.FUNDPRICED(S$3,$A153),S152)</f>
        <v>122.71</v>
      </c>
      <c r="T153">
        <f>_xlfn.IFERROR(_XLL.FUNDPRICED(T$3,$A153),T152)</f>
        <v>150.49</v>
      </c>
      <c r="U153">
        <f>_xlfn.IFERROR(_XLL.FUNDPRICED(U$3,$A153),U152)</f>
        <v>119.29</v>
      </c>
      <c r="V153">
        <f>_xlfn.IFERROR(_XLL.FUNDPRICED(V$3,$A153),V152)</f>
        <v>4753.15</v>
      </c>
      <c r="W153">
        <f>_xlfn.IFERROR(_XLL.FUNDPRICED(W$3,$A153),W152)</f>
        <v>120.51</v>
      </c>
      <c r="Y153">
        <f t="shared" si="46"/>
        <v>120.83566498787539</v>
      </c>
      <c r="Z153">
        <f t="shared" si="47"/>
        <v>118.13326930401225</v>
      </c>
      <c r="AA153">
        <f t="shared" si="48"/>
        <v>107.5173574584472</v>
      </c>
      <c r="AB153">
        <f t="shared" si="49"/>
        <v>106.41315444071756</v>
      </c>
      <c r="AC153">
        <f t="shared" si="50"/>
        <v>109.96489733761793</v>
      </c>
      <c r="AD153">
        <f t="shared" si="51"/>
        <v>113.47439298388052</v>
      </c>
      <c r="AE153">
        <f t="shared" si="52"/>
        <v>100.35539105823288</v>
      </c>
      <c r="AF153">
        <f t="shared" si="53"/>
        <v>107.59766685894492</v>
      </c>
      <c r="AG153">
        <f t="shared" si="54"/>
        <v>106.83787378635542</v>
      </c>
      <c r="AH153">
        <f t="shared" si="55"/>
        <v>105.62560691044541</v>
      </c>
      <c r="AI153">
        <f t="shared" si="56"/>
        <v>102.5735595442997</v>
      </c>
      <c r="AJ153">
        <f t="shared" si="57"/>
        <v>102.2244759406247</v>
      </c>
      <c r="AK153">
        <f t="shared" si="58"/>
        <v>102.83428301496856</v>
      </c>
      <c r="AL153">
        <f t="shared" si="59"/>
        <v>102.0542489682149</v>
      </c>
      <c r="AM153">
        <f t="shared" si="60"/>
        <v>103.08043010752685</v>
      </c>
      <c r="AN153">
        <f t="shared" si="61"/>
        <v>102.80712554345737</v>
      </c>
      <c r="AO153">
        <f t="shared" si="62"/>
        <v>102.55343507208038</v>
      </c>
      <c r="AP153">
        <f t="shared" si="63"/>
        <v>101.38808559861195</v>
      </c>
      <c r="AQ153">
        <f t="shared" si="64"/>
        <v>101.70992160043248</v>
      </c>
      <c r="AR153">
        <f t="shared" si="65"/>
        <v>100.84537999830917</v>
      </c>
      <c r="AS153">
        <f t="shared" si="66"/>
        <v>102.39885389288636</v>
      </c>
      <c r="AT153">
        <f t="shared" si="67"/>
        <v>101.25189043858185</v>
      </c>
    </row>
    <row r="154" spans="1:46" ht="15">
      <c r="A154" s="2">
        <v>41425</v>
      </c>
      <c r="B154">
        <f>_xlfn.IFERROR(_XLL.FUNDPRICED(B$3,$A154),B153)</f>
        <v>128.45</v>
      </c>
      <c r="C154">
        <f>_xlfn.IFERROR(_XLL.FUNDPRICED(C$3,$A154),C153)</f>
        <v>1424.46</v>
      </c>
      <c r="D154">
        <f>_xlfn.IFERROR(_XLL.FUNDPRICED(D$3,$A154),D153)</f>
        <v>1532.49</v>
      </c>
      <c r="E154">
        <f>_xlfn.IFERROR(_XLL.FUNDPRICED(E$3,$A154),E153)</f>
        <v>17.2283</v>
      </c>
      <c r="F154">
        <f>_xlfn.IFERROR(_XLL.FUNDPRICED(F$3,$A154),F153)</f>
        <v>16.8149</v>
      </c>
      <c r="G154">
        <f>_xlfn.IFERROR(_XLL.FUNDPRICED(G$3,$A154),G153)</f>
        <v>15.9799</v>
      </c>
      <c r="H154">
        <f>_xlfn.IFERROR(_XLL.FUNDPRICED(H$3,$A154),H153)</f>
        <v>24792.87</v>
      </c>
      <c r="I154">
        <f>_xlfn.IFERROR(_XLL.FUNDPRICED(I$3,$A154),I153)</f>
        <v>22882.34</v>
      </c>
      <c r="J154">
        <f>_xlfn.IFERROR(_XLL.FUNDPRICED(J$3,$A154),J153)</f>
        <v>1962.58</v>
      </c>
      <c r="K154">
        <f>_xlfn.IFERROR(_XLL.FUNDPRICED(K$3,$A154),K153)</f>
        <v>1458.21</v>
      </c>
      <c r="L154">
        <f>_xlfn.IFERROR(_XLL.FUNDPRICED(L$3,$A154),L153)</f>
        <v>1126.69</v>
      </c>
      <c r="M154">
        <f>_xlfn.IFERROR(_XLL.FUNDPRICED(M$3,$A154),M153)</f>
        <v>1220.09</v>
      </c>
      <c r="N154">
        <f>_xlfn.IFERROR(_XLL.FUNDPRICED(N$3,$A154),N153)</f>
        <v>1394.15</v>
      </c>
      <c r="O154">
        <f>_xlfn.IFERROR(_XLL.FUNDPRICED(O$3,$A154),O153)</f>
        <v>35161.88</v>
      </c>
      <c r="P154">
        <f>_xlfn.IFERROR(_XLL.FUNDPRICED(P$3,$A154),P153)</f>
        <v>1198.83</v>
      </c>
      <c r="Q154">
        <f>_xlfn.IFERROR(_XLL.FUNDPRICED(Q$3,$A154),Q153)</f>
        <v>1336.9</v>
      </c>
      <c r="R154">
        <f>_xlfn.IFERROR(_XLL.FUNDPRICED(R$3,$A154),R153)</f>
        <v>9230.4</v>
      </c>
      <c r="S154">
        <f>_xlfn.IFERROR(_XLL.FUNDPRICED(S$3,$A154),S153)</f>
        <v>122.72</v>
      </c>
      <c r="T154">
        <f>_xlfn.IFERROR(_XLL.FUNDPRICED(T$3,$A154),T153)</f>
        <v>150.52</v>
      </c>
      <c r="U154">
        <f>_xlfn.IFERROR(_XLL.FUNDPRICED(U$3,$A154),U153)</f>
        <v>119.31</v>
      </c>
      <c r="V154">
        <f>_xlfn.IFERROR(_XLL.FUNDPRICED(V$3,$A154),V153)</f>
        <v>4754.38</v>
      </c>
      <c r="W154">
        <f>_xlfn.IFERROR(_XLL.FUNDPRICED(W$3,$A154),W153)</f>
        <v>120.53</v>
      </c>
      <c r="Y154">
        <f t="shared" si="46"/>
        <v>119.80041037119938</v>
      </c>
      <c r="Z154">
        <f t="shared" si="47"/>
        <v>117.94035337561469</v>
      </c>
      <c r="AA154">
        <f t="shared" si="48"/>
        <v>107.47527877130223</v>
      </c>
      <c r="AB154">
        <f t="shared" si="49"/>
        <v>104.68803169510481</v>
      </c>
      <c r="AC154">
        <f t="shared" si="50"/>
        <v>108.5014260456593</v>
      </c>
      <c r="AD154">
        <f t="shared" si="51"/>
        <v>111.84845070028204</v>
      </c>
      <c r="AE154">
        <f t="shared" si="52"/>
        <v>99.22482326498722</v>
      </c>
      <c r="AF154">
        <f t="shared" si="53"/>
        <v>106.96370991491469</v>
      </c>
      <c r="AG154">
        <f t="shared" si="54"/>
        <v>105.68494515376862</v>
      </c>
      <c r="AH154">
        <f t="shared" si="55"/>
        <v>105.6719857385104</v>
      </c>
      <c r="AI154">
        <f t="shared" si="56"/>
        <v>102.60452239798201</v>
      </c>
      <c r="AJ154">
        <f t="shared" si="57"/>
        <v>102.26303128850287</v>
      </c>
      <c r="AK154">
        <f t="shared" si="58"/>
        <v>102.90144961766704</v>
      </c>
      <c r="AL154">
        <f t="shared" si="59"/>
        <v>102.10230650019493</v>
      </c>
      <c r="AM154">
        <f t="shared" si="60"/>
        <v>103.12516129032255</v>
      </c>
      <c r="AN154">
        <f t="shared" si="61"/>
        <v>102.8740717940826</v>
      </c>
      <c r="AO154">
        <f t="shared" si="62"/>
        <v>102.59533839433583</v>
      </c>
      <c r="AP154">
        <f t="shared" si="63"/>
        <v>101.39634801288939</v>
      </c>
      <c r="AQ154">
        <f t="shared" si="64"/>
        <v>101.73019735063524</v>
      </c>
      <c r="AR154">
        <f t="shared" si="65"/>
        <v>100.86228759827536</v>
      </c>
      <c r="AS154">
        <f t="shared" si="66"/>
        <v>102.42535223404712</v>
      </c>
      <c r="AT154">
        <f t="shared" si="67"/>
        <v>101.2686943370863</v>
      </c>
    </row>
    <row r="155" spans="1:46" ht="15">
      <c r="A155" s="2">
        <v>41426</v>
      </c>
      <c r="B155">
        <f>_xlfn.IFERROR(_XLL.FUNDPRICED(B$3,$A155),B154)</f>
        <v>128.45</v>
      </c>
      <c r="C155">
        <f>_xlfn.IFERROR(_XLL.FUNDPRICED(C$3,$A155),C154)</f>
        <v>1424.46</v>
      </c>
      <c r="D155">
        <f>_xlfn.IFERROR(_XLL.FUNDPRICED(D$3,$A155),D154)</f>
        <v>1532.49</v>
      </c>
      <c r="E155">
        <f>_xlfn.IFERROR(_XLL.FUNDPRICED(E$3,$A155),E154)</f>
        <v>17.2283</v>
      </c>
      <c r="F155">
        <f>_xlfn.IFERROR(_XLL.FUNDPRICED(F$3,$A155),F154)</f>
        <v>16.8149</v>
      </c>
      <c r="G155">
        <f>_xlfn.IFERROR(_XLL.FUNDPRICED(G$3,$A155),G154)</f>
        <v>15.9799</v>
      </c>
      <c r="H155">
        <f>_xlfn.IFERROR(_XLL.FUNDPRICED(H$3,$A155),H154)</f>
        <v>24792.87</v>
      </c>
      <c r="I155">
        <f>_xlfn.IFERROR(_XLL.FUNDPRICED(I$3,$A155),I154)</f>
        <v>22882.34</v>
      </c>
      <c r="J155">
        <f>_xlfn.IFERROR(_XLL.FUNDPRICED(J$3,$A155),J154)</f>
        <v>1962.58</v>
      </c>
      <c r="K155">
        <f>_xlfn.IFERROR(_XLL.FUNDPRICED(K$3,$A155),K154)</f>
        <v>1458.21</v>
      </c>
      <c r="L155">
        <f>_xlfn.IFERROR(_XLL.FUNDPRICED(L$3,$A155),L154)</f>
        <v>1126.69</v>
      </c>
      <c r="M155">
        <f>_xlfn.IFERROR(_XLL.FUNDPRICED(M$3,$A155),M154)</f>
        <v>1220.09</v>
      </c>
      <c r="N155">
        <f>_xlfn.IFERROR(_XLL.FUNDPRICED(N$3,$A155),N154)</f>
        <v>1394.15</v>
      </c>
      <c r="O155">
        <f>_xlfn.IFERROR(_XLL.FUNDPRICED(O$3,$A155),O154)</f>
        <v>35161.88</v>
      </c>
      <c r="P155">
        <f>_xlfn.IFERROR(_XLL.FUNDPRICED(P$3,$A155),P154)</f>
        <v>1198.83</v>
      </c>
      <c r="Q155">
        <f>_xlfn.IFERROR(_XLL.FUNDPRICED(Q$3,$A155),Q154)</f>
        <v>1336.9</v>
      </c>
      <c r="R155">
        <f>_xlfn.IFERROR(_XLL.FUNDPRICED(R$3,$A155),R154)</f>
        <v>9230.4</v>
      </c>
      <c r="S155">
        <f>_xlfn.IFERROR(_XLL.FUNDPRICED(S$3,$A155),S154)</f>
        <v>122.72</v>
      </c>
      <c r="T155">
        <f>_xlfn.IFERROR(_XLL.FUNDPRICED(T$3,$A155),T154)</f>
        <v>150.52</v>
      </c>
      <c r="U155">
        <f>_xlfn.IFERROR(_XLL.FUNDPRICED(U$3,$A155),U154)</f>
        <v>119.3</v>
      </c>
      <c r="V155">
        <f>_xlfn.IFERROR(_XLL.FUNDPRICED(V$3,$A155),V154)</f>
        <v>4754.38</v>
      </c>
      <c r="W155">
        <f>_xlfn.IFERROR(_XLL.FUNDPRICED(W$3,$A155),W154)</f>
        <v>120.53</v>
      </c>
      <c r="Y155">
        <f t="shared" si="46"/>
        <v>119.80041037119938</v>
      </c>
      <c r="Z155">
        <f t="shared" si="47"/>
        <v>117.94035337561469</v>
      </c>
      <c r="AA155">
        <f t="shared" si="48"/>
        <v>107.47527877130223</v>
      </c>
      <c r="AB155">
        <f t="shared" si="49"/>
        <v>104.68803169510481</v>
      </c>
      <c r="AC155">
        <f t="shared" si="50"/>
        <v>108.5014260456593</v>
      </c>
      <c r="AD155">
        <f t="shared" si="51"/>
        <v>111.84845070028204</v>
      </c>
      <c r="AE155">
        <f t="shared" si="52"/>
        <v>99.22482326498722</v>
      </c>
      <c r="AF155">
        <f t="shared" si="53"/>
        <v>106.96370991491469</v>
      </c>
      <c r="AG155">
        <f t="shared" si="54"/>
        <v>105.68494515376862</v>
      </c>
      <c r="AH155">
        <f t="shared" si="55"/>
        <v>105.6719857385104</v>
      </c>
      <c r="AI155">
        <f t="shared" si="56"/>
        <v>102.60452239798201</v>
      </c>
      <c r="AJ155">
        <f t="shared" si="57"/>
        <v>102.26303128850287</v>
      </c>
      <c r="AK155">
        <f t="shared" si="58"/>
        <v>102.90144961766704</v>
      </c>
      <c r="AL155">
        <f t="shared" si="59"/>
        <v>102.10230650019493</v>
      </c>
      <c r="AM155">
        <f t="shared" si="60"/>
        <v>103.12516129032255</v>
      </c>
      <c r="AN155">
        <f t="shared" si="61"/>
        <v>102.8740717940826</v>
      </c>
      <c r="AO155">
        <f t="shared" si="62"/>
        <v>102.59533839433583</v>
      </c>
      <c r="AP155">
        <f t="shared" si="63"/>
        <v>101.39634801288939</v>
      </c>
      <c r="AQ155">
        <f t="shared" si="64"/>
        <v>101.73019735063524</v>
      </c>
      <c r="AR155">
        <f t="shared" si="65"/>
        <v>100.85383379829226</v>
      </c>
      <c r="AS155">
        <f t="shared" si="66"/>
        <v>102.42535223404712</v>
      </c>
      <c r="AT155">
        <f t="shared" si="67"/>
        <v>101.2686943370863</v>
      </c>
    </row>
    <row r="156" spans="1:46" ht="15">
      <c r="A156" s="2">
        <v>41427</v>
      </c>
      <c r="B156">
        <f>_xlfn.IFERROR(_XLL.FUNDPRICED(B$3,$A156),B155)</f>
        <v>128.44</v>
      </c>
      <c r="C156">
        <f>_xlfn.IFERROR(_XLL.FUNDPRICED(C$3,$A156),C155)</f>
        <v>1424.46</v>
      </c>
      <c r="D156">
        <f>_xlfn.IFERROR(_XLL.FUNDPRICED(D$3,$A156),D155)</f>
        <v>1532.49</v>
      </c>
      <c r="E156">
        <f>_xlfn.IFERROR(_XLL.FUNDPRICED(E$3,$A156),E155)</f>
        <v>17.2283</v>
      </c>
      <c r="F156">
        <f>_xlfn.IFERROR(_XLL.FUNDPRICED(F$3,$A156),F155)</f>
        <v>16.8149</v>
      </c>
      <c r="G156">
        <f>_xlfn.IFERROR(_XLL.FUNDPRICED(G$3,$A156),G155)</f>
        <v>15.9799</v>
      </c>
      <c r="H156">
        <f>_xlfn.IFERROR(_XLL.FUNDPRICED(H$3,$A156),H155)</f>
        <v>24792.87</v>
      </c>
      <c r="I156">
        <f>_xlfn.IFERROR(_XLL.FUNDPRICED(I$3,$A156),I155)</f>
        <v>22882.34</v>
      </c>
      <c r="J156">
        <f>_xlfn.IFERROR(_XLL.FUNDPRICED(J$3,$A156),J155)</f>
        <v>1962.58</v>
      </c>
      <c r="K156">
        <f>_xlfn.IFERROR(_XLL.FUNDPRICED(K$3,$A156),K155)</f>
        <v>1458.21</v>
      </c>
      <c r="L156">
        <f>_xlfn.IFERROR(_XLL.FUNDPRICED(L$3,$A156),L155)</f>
        <v>1126.69</v>
      </c>
      <c r="M156">
        <f>_xlfn.IFERROR(_XLL.FUNDPRICED(M$3,$A156),M155)</f>
        <v>1220.09</v>
      </c>
      <c r="N156">
        <f>_xlfn.IFERROR(_XLL.FUNDPRICED(N$3,$A156),N155)</f>
        <v>1394.15</v>
      </c>
      <c r="O156">
        <f>_xlfn.IFERROR(_XLL.FUNDPRICED(O$3,$A156),O155)</f>
        <v>35161.88</v>
      </c>
      <c r="P156">
        <f>_xlfn.IFERROR(_XLL.FUNDPRICED(P$3,$A156),P155)</f>
        <v>1198.83</v>
      </c>
      <c r="Q156">
        <f>_xlfn.IFERROR(_XLL.FUNDPRICED(Q$3,$A156),Q155)</f>
        <v>1336.9</v>
      </c>
      <c r="R156">
        <f>_xlfn.IFERROR(_XLL.FUNDPRICED(R$3,$A156),R155)</f>
        <v>9230.4</v>
      </c>
      <c r="S156">
        <f>_xlfn.IFERROR(_XLL.FUNDPRICED(S$3,$A156),S155)</f>
        <v>122.72</v>
      </c>
      <c r="T156">
        <f>_xlfn.IFERROR(_XLL.FUNDPRICED(T$3,$A156),T155)</f>
        <v>150.52</v>
      </c>
      <c r="U156">
        <f>_xlfn.IFERROR(_XLL.FUNDPRICED(U$3,$A156),U155)</f>
        <v>119.3</v>
      </c>
      <c r="V156">
        <f>_xlfn.IFERROR(_XLL.FUNDPRICED(V$3,$A156),V155)</f>
        <v>4754.38</v>
      </c>
      <c r="W156">
        <f>_xlfn.IFERROR(_XLL.FUNDPRICED(W$3,$A156),W155)</f>
        <v>120.53</v>
      </c>
      <c r="Y156">
        <f t="shared" si="46"/>
        <v>119.79108375303113</v>
      </c>
      <c r="Z156">
        <f t="shared" si="47"/>
        <v>117.94035337561469</v>
      </c>
      <c r="AA156">
        <f t="shared" si="48"/>
        <v>107.47527877130223</v>
      </c>
      <c r="AB156">
        <f t="shared" si="49"/>
        <v>104.68803169510481</v>
      </c>
      <c r="AC156">
        <f t="shared" si="50"/>
        <v>108.5014260456593</v>
      </c>
      <c r="AD156">
        <f t="shared" si="51"/>
        <v>111.84845070028204</v>
      </c>
      <c r="AE156">
        <f t="shared" si="52"/>
        <v>99.22482326498722</v>
      </c>
      <c r="AF156">
        <f t="shared" si="53"/>
        <v>106.96370991491469</v>
      </c>
      <c r="AG156">
        <f t="shared" si="54"/>
        <v>105.68494515376862</v>
      </c>
      <c r="AH156">
        <f t="shared" si="55"/>
        <v>105.6719857385104</v>
      </c>
      <c r="AI156">
        <f t="shared" si="56"/>
        <v>102.60452239798201</v>
      </c>
      <c r="AJ156">
        <f t="shared" si="57"/>
        <v>102.26303128850287</v>
      </c>
      <c r="AK156">
        <f t="shared" si="58"/>
        <v>102.90144961766704</v>
      </c>
      <c r="AL156">
        <f t="shared" si="59"/>
        <v>102.10230650019493</v>
      </c>
      <c r="AM156">
        <f t="shared" si="60"/>
        <v>103.12516129032255</v>
      </c>
      <c r="AN156">
        <f t="shared" si="61"/>
        <v>102.8740717940826</v>
      </c>
      <c r="AO156">
        <f t="shared" si="62"/>
        <v>102.59533839433583</v>
      </c>
      <c r="AP156">
        <f t="shared" si="63"/>
        <v>101.39634801288939</v>
      </c>
      <c r="AQ156">
        <f t="shared" si="64"/>
        <v>101.73019735063524</v>
      </c>
      <c r="AR156">
        <f t="shared" si="65"/>
        <v>100.85383379829226</v>
      </c>
      <c r="AS156">
        <f t="shared" si="66"/>
        <v>102.42535223404712</v>
      </c>
      <c r="AT156">
        <f t="shared" si="67"/>
        <v>101.2686943370863</v>
      </c>
    </row>
    <row r="157" spans="1:46" ht="15">
      <c r="A157" s="2">
        <v>41428</v>
      </c>
      <c r="B157">
        <f>_xlfn.IFERROR(_XLL.FUNDPRICED(B$3,$A157),B156)</f>
        <v>129.02</v>
      </c>
      <c r="C157">
        <f>_xlfn.IFERROR(_XLL.FUNDPRICED(C$3,$A157),C156)</f>
        <v>1432.32</v>
      </c>
      <c r="D157">
        <f>_xlfn.IFERROR(_XLL.FUNDPRICED(D$3,$A157),D156)</f>
        <v>1537.09</v>
      </c>
      <c r="E157">
        <f>_xlfn.IFERROR(_XLL.FUNDPRICED(E$3,$A157),E156)</f>
        <v>17.1887</v>
      </c>
      <c r="F157">
        <f>_xlfn.IFERROR(_XLL.FUNDPRICED(F$3,$A157),F156)</f>
        <v>16.824</v>
      </c>
      <c r="G157">
        <f>_xlfn.IFERROR(_XLL.FUNDPRICED(G$3,$A157),G156)</f>
        <v>16.0746</v>
      </c>
      <c r="H157">
        <f>_xlfn.IFERROR(_XLL.FUNDPRICED(H$3,$A157),H156)</f>
        <v>24692.32</v>
      </c>
      <c r="I157">
        <f>_xlfn.IFERROR(_XLL.FUNDPRICED(I$3,$A157),I156)</f>
        <v>22829.26</v>
      </c>
      <c r="J157">
        <f>_xlfn.IFERROR(_XLL.FUNDPRICED(J$3,$A157),J156)</f>
        <v>1951.57</v>
      </c>
      <c r="K157">
        <f>_xlfn.IFERROR(_XLL.FUNDPRICED(K$3,$A157),K156)</f>
        <v>1457.42</v>
      </c>
      <c r="L157">
        <f>_xlfn.IFERROR(_XLL.FUNDPRICED(L$3,$A157),L156)</f>
        <v>1123.92</v>
      </c>
      <c r="M157">
        <f>_xlfn.IFERROR(_XLL.FUNDPRICED(M$3,$A157),M156)</f>
        <v>1220.15</v>
      </c>
      <c r="N157">
        <f>_xlfn.IFERROR(_XLL.FUNDPRICED(N$3,$A157),N156)</f>
        <v>1392.44</v>
      </c>
      <c r="O157">
        <f>_xlfn.IFERROR(_XLL.FUNDPRICED(O$3,$A157),O156)</f>
        <v>35022.77</v>
      </c>
      <c r="P157">
        <f>_xlfn.IFERROR(_XLL.FUNDPRICED(P$3,$A157),P156)</f>
        <v>1196.71</v>
      </c>
      <c r="Q157">
        <f>_xlfn.IFERROR(_XLL.FUNDPRICED(Q$3,$A157),Q156)</f>
        <v>1332.83</v>
      </c>
      <c r="R157">
        <f>_xlfn.IFERROR(_XLL.FUNDPRICED(R$3,$A157),R156)</f>
        <v>9198.05</v>
      </c>
      <c r="S157">
        <f>_xlfn.IFERROR(_XLL.FUNDPRICED(S$3,$A157),S156)</f>
        <v>122.63</v>
      </c>
      <c r="T157">
        <f>_xlfn.IFERROR(_XLL.FUNDPRICED(T$3,$A157),T156)</f>
        <v>150.22</v>
      </c>
      <c r="U157">
        <f>_xlfn.IFERROR(_XLL.FUNDPRICED(U$3,$A157),U156)</f>
        <v>119.03</v>
      </c>
      <c r="V157">
        <f>_xlfn.IFERROR(_XLL.FUNDPRICED(V$3,$A157),V156)</f>
        <v>4734.8</v>
      </c>
      <c r="W157">
        <f>_xlfn.IFERROR(_XLL.FUNDPRICED(W$3,$A157),W156)</f>
        <v>120.05</v>
      </c>
      <c r="Y157">
        <f t="shared" si="46"/>
        <v>120.33202760678977</v>
      </c>
      <c r="Z157">
        <f t="shared" si="47"/>
        <v>118.5911341469472</v>
      </c>
      <c r="AA157">
        <f t="shared" si="48"/>
        <v>107.7978820394136</v>
      </c>
      <c r="AB157">
        <f t="shared" si="49"/>
        <v>104.44740168197953</v>
      </c>
      <c r="AC157">
        <f t="shared" si="50"/>
        <v>108.5601455728058</v>
      </c>
      <c r="AD157">
        <f t="shared" si="51"/>
        <v>112.51128640521867</v>
      </c>
      <c r="AE157">
        <f t="shared" si="52"/>
        <v>98.82240692596336</v>
      </c>
      <c r="AF157">
        <f t="shared" si="53"/>
        <v>106.71558696410267</v>
      </c>
      <c r="AG157">
        <f t="shared" si="54"/>
        <v>105.09205658558645</v>
      </c>
      <c r="AH157">
        <f t="shared" si="55"/>
        <v>105.61473687261768</v>
      </c>
      <c r="AI157">
        <f t="shared" si="56"/>
        <v>102.35226620768795</v>
      </c>
      <c r="AJ157">
        <f t="shared" si="57"/>
        <v>102.26806024692178</v>
      </c>
      <c r="AK157">
        <f t="shared" si="58"/>
        <v>102.77523545215672</v>
      </c>
      <c r="AL157">
        <f t="shared" si="59"/>
        <v>101.69836189150955</v>
      </c>
      <c r="AM157">
        <f t="shared" si="60"/>
        <v>102.94279569892471</v>
      </c>
      <c r="AN157">
        <f t="shared" si="61"/>
        <v>102.56088646069796</v>
      </c>
      <c r="AO157">
        <f t="shared" si="62"/>
        <v>102.23577009858951</v>
      </c>
      <c r="AP157">
        <f t="shared" si="63"/>
        <v>101.32198628439232</v>
      </c>
      <c r="AQ157">
        <f t="shared" si="64"/>
        <v>101.52743984860766</v>
      </c>
      <c r="AR157">
        <f t="shared" si="65"/>
        <v>100.62558119874876</v>
      </c>
      <c r="AS157">
        <f t="shared" si="66"/>
        <v>102.00353311215476</v>
      </c>
      <c r="AT157">
        <f t="shared" si="67"/>
        <v>100.86540077297943</v>
      </c>
    </row>
    <row r="158" spans="1:46" ht="15">
      <c r="A158" s="2">
        <v>41429</v>
      </c>
      <c r="B158">
        <f>_xlfn.IFERROR(_XLL.FUNDPRICED(B$3,$A158),B157)</f>
        <v>130.27</v>
      </c>
      <c r="C158">
        <f>_xlfn.IFERROR(_XLL.FUNDPRICED(C$3,$A158),C157)</f>
        <v>1443.82</v>
      </c>
      <c r="D158">
        <f>_xlfn.IFERROR(_XLL.FUNDPRICED(D$3,$A158),D157)</f>
        <v>1551.37</v>
      </c>
      <c r="E158">
        <f>_xlfn.IFERROR(_XLL.FUNDPRICED(E$3,$A158),E157)</f>
        <v>17.2993</v>
      </c>
      <c r="F158">
        <f>_xlfn.IFERROR(_XLL.FUNDPRICED(F$3,$A158),F157)</f>
        <v>16.8328</v>
      </c>
      <c r="G158">
        <f>_xlfn.IFERROR(_XLL.FUNDPRICED(G$3,$A158),G157)</f>
        <v>15.9864</v>
      </c>
      <c r="H158">
        <f>_xlfn.IFERROR(_XLL.FUNDPRICED(H$3,$A158),H157)</f>
        <v>24641.67</v>
      </c>
      <c r="I158">
        <f>_xlfn.IFERROR(_XLL.FUNDPRICED(I$3,$A158),I157)</f>
        <v>22784.91</v>
      </c>
      <c r="J158">
        <f>_xlfn.IFERROR(_XLL.FUNDPRICED(J$3,$A158),J157)</f>
        <v>1947.16</v>
      </c>
      <c r="K158">
        <f>_xlfn.IFERROR(_XLL.FUNDPRICED(K$3,$A158),K157)</f>
        <v>1459.93</v>
      </c>
      <c r="L158">
        <f>_xlfn.IFERROR(_XLL.FUNDPRICED(L$3,$A158),L157)</f>
        <v>1123.58</v>
      </c>
      <c r="M158">
        <f>_xlfn.IFERROR(_XLL.FUNDPRICED(M$3,$A158),M157)</f>
        <v>1220.39</v>
      </c>
      <c r="N158">
        <f>_xlfn.IFERROR(_XLL.FUNDPRICED(N$3,$A158),N157)</f>
        <v>1392.39</v>
      </c>
      <c r="O158">
        <f>_xlfn.IFERROR(_XLL.FUNDPRICED(O$3,$A158),O157)</f>
        <v>34979.81</v>
      </c>
      <c r="P158">
        <f>_xlfn.IFERROR(_XLL.FUNDPRICED(P$3,$A158),P157)</f>
        <v>1195.78</v>
      </c>
      <c r="Q158">
        <f>_xlfn.IFERROR(_XLL.FUNDPRICED(Q$3,$A158),Q157)</f>
        <v>1330.13</v>
      </c>
      <c r="R158">
        <f>_xlfn.IFERROR(_XLL.FUNDPRICED(R$3,$A158),R157)</f>
        <v>9182.34</v>
      </c>
      <c r="S158">
        <f>_xlfn.IFERROR(_XLL.FUNDPRICED(S$3,$A158),S157)</f>
        <v>122.6</v>
      </c>
      <c r="T158">
        <f>_xlfn.IFERROR(_XLL.FUNDPRICED(T$3,$A158),T157)</f>
        <v>150.12</v>
      </c>
      <c r="U158">
        <f>_xlfn.IFERROR(_XLL.FUNDPRICED(U$3,$A158),U157)</f>
        <v>118.89</v>
      </c>
      <c r="V158">
        <f>_xlfn.IFERROR(_XLL.FUNDPRICED(V$3,$A158),V157)</f>
        <v>4728.58</v>
      </c>
      <c r="W158">
        <f>_xlfn.IFERROR(_XLL.FUNDPRICED(W$3,$A158),W157)</f>
        <v>119.97</v>
      </c>
      <c r="Y158">
        <f t="shared" si="46"/>
        <v>121.49785487782128</v>
      </c>
      <c r="Z158">
        <f t="shared" si="47"/>
        <v>119.54329430856603</v>
      </c>
      <c r="AA158">
        <f t="shared" si="48"/>
        <v>108.79935479346366</v>
      </c>
      <c r="AB158">
        <f t="shared" si="49"/>
        <v>105.11946429439506</v>
      </c>
      <c r="AC158">
        <f t="shared" si="50"/>
        <v>108.61692929136501</v>
      </c>
      <c r="AD158">
        <f t="shared" si="51"/>
        <v>111.89394628721011</v>
      </c>
      <c r="AE158">
        <f t="shared" si="52"/>
        <v>98.61969794961767</v>
      </c>
      <c r="AF158">
        <f t="shared" si="53"/>
        <v>106.50827247901388</v>
      </c>
      <c r="AG158">
        <f t="shared" si="54"/>
        <v>104.85457805827643</v>
      </c>
      <c r="AH158">
        <f t="shared" si="55"/>
        <v>105.79662883893506</v>
      </c>
      <c r="AI158">
        <f t="shared" si="56"/>
        <v>102.32130335400564</v>
      </c>
      <c r="AJ158">
        <f t="shared" si="57"/>
        <v>102.28817608059735</v>
      </c>
      <c r="AK158">
        <f t="shared" si="58"/>
        <v>102.77154497948098</v>
      </c>
      <c r="AL158">
        <f t="shared" si="59"/>
        <v>101.57361557284716</v>
      </c>
      <c r="AM158">
        <f t="shared" si="60"/>
        <v>102.8627956989247</v>
      </c>
      <c r="AN158">
        <f t="shared" si="61"/>
        <v>102.35312223461972</v>
      </c>
      <c r="AO158">
        <f t="shared" si="62"/>
        <v>102.06115439762586</v>
      </c>
      <c r="AP158">
        <f t="shared" si="63"/>
        <v>101.29719904155996</v>
      </c>
      <c r="AQ158">
        <f t="shared" si="64"/>
        <v>101.45985401459846</v>
      </c>
      <c r="AR158">
        <f t="shared" si="65"/>
        <v>100.50722799898547</v>
      </c>
      <c r="AS158">
        <f t="shared" si="66"/>
        <v>101.86953337067516</v>
      </c>
      <c r="AT158">
        <f t="shared" si="67"/>
        <v>100.79818517896162</v>
      </c>
    </row>
    <row r="159" spans="1:46" ht="15">
      <c r="A159" s="2">
        <v>41430</v>
      </c>
      <c r="B159">
        <f>_xlfn.IFERROR(_XLL.FUNDPRICED(B$3,$A159),B158)</f>
        <v>129.09</v>
      </c>
      <c r="C159">
        <f>_xlfn.IFERROR(_XLL.FUNDPRICED(C$3,$A159),C158)</f>
        <v>1433.47</v>
      </c>
      <c r="D159">
        <f>_xlfn.IFERROR(_XLL.FUNDPRICED(D$3,$A159),D158)</f>
        <v>1542.7</v>
      </c>
      <c r="E159">
        <f>_xlfn.IFERROR(_XLL.FUNDPRICED(E$3,$A159),E158)</f>
        <v>17.0674</v>
      </c>
      <c r="F159">
        <f>_xlfn.IFERROR(_XLL.FUNDPRICED(F$3,$A159),F158)</f>
        <v>16.5785</v>
      </c>
      <c r="G159">
        <f>_xlfn.IFERROR(_XLL.FUNDPRICED(G$3,$A159),G158)</f>
        <v>15.7684</v>
      </c>
      <c r="H159">
        <f>_xlfn.IFERROR(_XLL.FUNDPRICED(H$3,$A159),H158)</f>
        <v>24402.02</v>
      </c>
      <c r="I159">
        <f>_xlfn.IFERROR(_XLL.FUNDPRICED(I$3,$A159),I158)</f>
        <v>22628.52</v>
      </c>
      <c r="J159">
        <f>_xlfn.IFERROR(_XLL.FUNDPRICED(J$3,$A159),J158)</f>
        <v>1928.25</v>
      </c>
      <c r="K159">
        <f>_xlfn.IFERROR(_XLL.FUNDPRICED(K$3,$A159),K158)</f>
        <v>1457.73</v>
      </c>
      <c r="L159">
        <f>_xlfn.IFERROR(_XLL.FUNDPRICED(L$3,$A159),L158)</f>
        <v>1124.28</v>
      </c>
      <c r="M159">
        <f>_xlfn.IFERROR(_XLL.FUNDPRICED(M$3,$A159),M158)</f>
        <v>1220.71</v>
      </c>
      <c r="N159">
        <f>_xlfn.IFERROR(_XLL.FUNDPRICED(N$3,$A159),N158)</f>
        <v>1395.49</v>
      </c>
      <c r="O159">
        <f>_xlfn.IFERROR(_XLL.FUNDPRICED(O$3,$A159),O158)</f>
        <v>35034.42</v>
      </c>
      <c r="P159">
        <f>_xlfn.IFERROR(_XLL.FUNDPRICED(P$3,$A159),P158)</f>
        <v>1195.58</v>
      </c>
      <c r="Q159">
        <f>_xlfn.IFERROR(_XLL.FUNDPRICED(Q$3,$A159),Q158)</f>
        <v>1333.97</v>
      </c>
      <c r="R159">
        <f>_xlfn.IFERROR(_XLL.FUNDPRICED(R$3,$A159),R158)</f>
        <v>9200.55</v>
      </c>
      <c r="S159">
        <f>_xlfn.IFERROR(_XLL.FUNDPRICED(S$3,$A159),S158)</f>
        <v>122.67</v>
      </c>
      <c r="T159">
        <f>_xlfn.IFERROR(_XLL.FUNDPRICED(T$3,$A159),T158)</f>
        <v>150.3</v>
      </c>
      <c r="U159">
        <f>_xlfn.IFERROR(_XLL.FUNDPRICED(U$3,$A159),U158)</f>
        <v>118.98</v>
      </c>
      <c r="V159">
        <f>_xlfn.IFERROR(_XLL.FUNDPRICED(V$3,$A159),V158)</f>
        <v>4724.98</v>
      </c>
      <c r="W159">
        <f>_xlfn.IFERROR(_XLL.FUNDPRICED(W$3,$A159),W158)</f>
        <v>119.94</v>
      </c>
      <c r="Y159">
        <f t="shared" si="46"/>
        <v>120.39731393396751</v>
      </c>
      <c r="Z159">
        <f t="shared" si="47"/>
        <v>118.68635016310908</v>
      </c>
      <c r="AA159">
        <f t="shared" si="48"/>
        <v>108.191317764219</v>
      </c>
      <c r="AB159">
        <f t="shared" si="49"/>
        <v>103.71032035389631</v>
      </c>
      <c r="AC159">
        <f t="shared" si="50"/>
        <v>106.97600887890873</v>
      </c>
      <c r="AD159">
        <f t="shared" si="51"/>
        <v>110.36809429485336</v>
      </c>
      <c r="AE159">
        <f t="shared" si="52"/>
        <v>97.66058232906008</v>
      </c>
      <c r="AF159">
        <f t="shared" si="53"/>
        <v>105.7772259779308</v>
      </c>
      <c r="AG159">
        <f t="shared" si="54"/>
        <v>103.83627444117151</v>
      </c>
      <c r="AH159">
        <f t="shared" si="55"/>
        <v>105.63720161746167</v>
      </c>
      <c r="AI159">
        <f t="shared" si="56"/>
        <v>102.3850504057045</v>
      </c>
      <c r="AJ159">
        <f t="shared" si="57"/>
        <v>102.3149971921648</v>
      </c>
      <c r="AK159">
        <f t="shared" si="58"/>
        <v>103.00035428537687</v>
      </c>
      <c r="AL159">
        <f t="shared" si="59"/>
        <v>101.73219090948946</v>
      </c>
      <c r="AM159">
        <f t="shared" si="60"/>
        <v>102.84559139784943</v>
      </c>
      <c r="AN159">
        <f t="shared" si="61"/>
        <v>102.64860913393102</v>
      </c>
      <c r="AO159">
        <f t="shared" si="62"/>
        <v>102.26355744756526</v>
      </c>
      <c r="AP159">
        <f t="shared" si="63"/>
        <v>101.35503594150214</v>
      </c>
      <c r="AQ159">
        <f t="shared" si="64"/>
        <v>101.581508515815</v>
      </c>
      <c r="AR159">
        <f t="shared" si="65"/>
        <v>100.5833121988333</v>
      </c>
      <c r="AS159">
        <f t="shared" si="66"/>
        <v>101.79197725020464</v>
      </c>
      <c r="AT159">
        <f t="shared" si="67"/>
        <v>100.77297933120494</v>
      </c>
    </row>
    <row r="160" spans="1:46" ht="15">
      <c r="A160" s="2">
        <v>41431</v>
      </c>
      <c r="B160">
        <f>_xlfn.IFERROR(_XLL.FUNDPRICED(B$3,$A160),B159)</f>
        <v>128.92</v>
      </c>
      <c r="C160">
        <f>_xlfn.IFERROR(_XLL.FUNDPRICED(C$3,$A160),C159)</f>
        <v>1434.89</v>
      </c>
      <c r="D160">
        <f>_xlfn.IFERROR(_XLL.FUNDPRICED(D$3,$A160),D159)</f>
        <v>1545.82</v>
      </c>
      <c r="E160">
        <f>_xlfn.IFERROR(_XLL.FUNDPRICED(E$3,$A160),E159)</f>
        <v>17.0112</v>
      </c>
      <c r="F160">
        <f>_xlfn.IFERROR(_XLL.FUNDPRICED(F$3,$A160),F159)</f>
        <v>16.6252</v>
      </c>
      <c r="G160">
        <f>_xlfn.IFERROR(_XLL.FUNDPRICED(G$3,$A160),G159)</f>
        <v>15.9036</v>
      </c>
      <c r="H160">
        <f>_xlfn.IFERROR(_XLL.FUNDPRICED(H$3,$A160),H159)</f>
        <v>24207.66</v>
      </c>
      <c r="I160">
        <f>_xlfn.IFERROR(_XLL.FUNDPRICED(I$3,$A160),I159)</f>
        <v>22447.3</v>
      </c>
      <c r="J160">
        <f>_xlfn.IFERROR(_XLL.FUNDPRICED(J$3,$A160),J159)</f>
        <v>1912.43</v>
      </c>
      <c r="K160">
        <f>_xlfn.IFERROR(_XLL.FUNDPRICED(K$3,$A160),K159)</f>
        <v>1457.94</v>
      </c>
      <c r="L160">
        <f>_xlfn.IFERROR(_XLL.FUNDPRICED(L$3,$A160),L159)</f>
        <v>1124.37</v>
      </c>
      <c r="M160">
        <f>_xlfn.IFERROR(_XLL.FUNDPRICED(M$3,$A160),M159)</f>
        <v>1220.93</v>
      </c>
      <c r="N160">
        <f>_xlfn.IFERROR(_XLL.FUNDPRICED(N$3,$A160),N159)</f>
        <v>1395.65</v>
      </c>
      <c r="O160">
        <f>_xlfn.IFERROR(_XLL.FUNDPRICED(O$3,$A160),O159)</f>
        <v>35058.03</v>
      </c>
      <c r="P160">
        <f>_xlfn.IFERROR(_XLL.FUNDPRICED(P$3,$A160),P159)</f>
        <v>1196.56</v>
      </c>
      <c r="Q160">
        <f>_xlfn.IFERROR(_XLL.FUNDPRICED(Q$3,$A160),Q159)</f>
        <v>1335.99</v>
      </c>
      <c r="R160">
        <f>_xlfn.IFERROR(_XLL.FUNDPRICED(R$3,$A160),R159)</f>
        <v>9212.17</v>
      </c>
      <c r="S160">
        <f>_xlfn.IFERROR(_XLL.FUNDPRICED(S$3,$A160),S159)</f>
        <v>122.68</v>
      </c>
      <c r="T160">
        <f>_xlfn.IFERROR(_XLL.FUNDPRICED(T$3,$A160),T159)</f>
        <v>150.31</v>
      </c>
      <c r="U160">
        <f>_xlfn.IFERROR(_XLL.FUNDPRICED(U$3,$A160),U159)</f>
        <v>119.07</v>
      </c>
      <c r="V160">
        <f>_xlfn.IFERROR(_XLL.FUNDPRICED(V$3,$A160),V159)</f>
        <v>4730.44</v>
      </c>
      <c r="W160">
        <f>_xlfn.IFERROR(_XLL.FUNDPRICED(W$3,$A160),W159)</f>
        <v>119.99</v>
      </c>
      <c r="Y160">
        <f t="shared" si="46"/>
        <v>120.2387614251072</v>
      </c>
      <c r="Z160">
        <f t="shared" si="47"/>
        <v>118.80392124393508</v>
      </c>
      <c r="AA160">
        <f t="shared" si="48"/>
        <v>108.41012693737278</v>
      </c>
      <c r="AB160">
        <f t="shared" si="49"/>
        <v>103.36882018375387</v>
      </c>
      <c r="AC160">
        <f t="shared" si="50"/>
        <v>107.27734974899016</v>
      </c>
      <c r="AD160">
        <f t="shared" si="51"/>
        <v>111.31440250295718</v>
      </c>
      <c r="AE160">
        <f t="shared" si="52"/>
        <v>96.88272415250435</v>
      </c>
      <c r="AF160">
        <f t="shared" si="53"/>
        <v>104.93011141225347</v>
      </c>
      <c r="AG160">
        <f t="shared" si="54"/>
        <v>102.9843673432022</v>
      </c>
      <c r="AH160">
        <f t="shared" si="55"/>
        <v>105.6524196704205</v>
      </c>
      <c r="AI160">
        <f t="shared" si="56"/>
        <v>102.39324645520864</v>
      </c>
      <c r="AJ160">
        <f t="shared" si="57"/>
        <v>102.33343670636741</v>
      </c>
      <c r="AK160">
        <f t="shared" si="58"/>
        <v>103.01216379793925</v>
      </c>
      <c r="AL160">
        <f t="shared" si="59"/>
        <v>101.80074911674316</v>
      </c>
      <c r="AM160">
        <f t="shared" si="60"/>
        <v>102.92989247311826</v>
      </c>
      <c r="AN160">
        <f t="shared" si="61"/>
        <v>102.80404755492289</v>
      </c>
      <c r="AO160">
        <f t="shared" si="62"/>
        <v>102.3927130456046</v>
      </c>
      <c r="AP160">
        <f t="shared" si="63"/>
        <v>101.3632983557796</v>
      </c>
      <c r="AQ160">
        <f t="shared" si="64"/>
        <v>101.58826709921591</v>
      </c>
      <c r="AR160">
        <f t="shared" si="65"/>
        <v>100.65939639868112</v>
      </c>
      <c r="AS160">
        <f t="shared" si="66"/>
        <v>101.90960403291824</v>
      </c>
      <c r="AT160">
        <f t="shared" si="67"/>
        <v>100.81498907746608</v>
      </c>
    </row>
    <row r="161" spans="1:46" ht="15">
      <c r="A161" s="2">
        <v>41432</v>
      </c>
      <c r="B161">
        <f>_xlfn.IFERROR(_XLL.FUNDPRICED(B$3,$A161),B160)</f>
        <v>129.03</v>
      </c>
      <c r="C161">
        <f>_xlfn.IFERROR(_XLL.FUNDPRICED(C$3,$A161),C160)</f>
        <v>1437.41</v>
      </c>
      <c r="D161">
        <f>_xlfn.IFERROR(_XLL.FUNDPRICED(D$3,$A161),D160)</f>
        <v>1541.82</v>
      </c>
      <c r="E161">
        <f>_xlfn.IFERROR(_XLL.FUNDPRICED(E$3,$A161),E160)</f>
        <v>17.2643</v>
      </c>
      <c r="F161">
        <f>_xlfn.IFERROR(_XLL.FUNDPRICED(F$3,$A161),F160)</f>
        <v>16.8002</v>
      </c>
      <c r="G161">
        <f>_xlfn.IFERROR(_XLL.FUNDPRICED(G$3,$A161),G160)</f>
        <v>16.107</v>
      </c>
      <c r="H161">
        <f>_xlfn.IFERROR(_XLL.FUNDPRICED(H$3,$A161),H160)</f>
        <v>24054.69</v>
      </c>
      <c r="I161">
        <f>_xlfn.IFERROR(_XLL.FUNDPRICED(I$3,$A161),I160)</f>
        <v>22445.63</v>
      </c>
      <c r="J161">
        <f>_xlfn.IFERROR(_XLL.FUNDPRICED(J$3,$A161),J160)</f>
        <v>1913.59</v>
      </c>
      <c r="K161">
        <f>_xlfn.IFERROR(_XLL.FUNDPRICED(K$3,$A161),K160)</f>
        <v>1455.72</v>
      </c>
      <c r="L161">
        <f>_xlfn.IFERROR(_XLL.FUNDPRICED(L$3,$A161),L160)</f>
        <v>1120.61</v>
      </c>
      <c r="M161">
        <f>_xlfn.IFERROR(_XLL.FUNDPRICED(M$3,$A161),M160)</f>
        <v>1221.49</v>
      </c>
      <c r="N161">
        <f>_xlfn.IFERROR(_XLL.FUNDPRICED(N$3,$A161),N160)</f>
        <v>1393.22</v>
      </c>
      <c r="O161">
        <f>_xlfn.IFERROR(_XLL.FUNDPRICED(O$3,$A161),O160)</f>
        <v>34826.03</v>
      </c>
      <c r="P161">
        <f>_xlfn.IFERROR(_XLL.FUNDPRICED(P$3,$A161),P160)</f>
        <v>1193.54</v>
      </c>
      <c r="Q161">
        <f>_xlfn.IFERROR(_XLL.FUNDPRICED(Q$3,$A161),Q160)</f>
        <v>1327.87</v>
      </c>
      <c r="R161">
        <f>_xlfn.IFERROR(_XLL.FUNDPRICED(R$3,$A161),R160)</f>
        <v>9145.81</v>
      </c>
      <c r="S161">
        <f>_xlfn.IFERROR(_XLL.FUNDPRICED(S$3,$A161),S160)</f>
        <v>122.39</v>
      </c>
      <c r="T161">
        <f>_xlfn.IFERROR(_XLL.FUNDPRICED(T$3,$A161),T160)</f>
        <v>149.69</v>
      </c>
      <c r="U161">
        <f>_xlfn.IFERROR(_XLL.FUNDPRICED(U$3,$A161),U160)</f>
        <v>118.43</v>
      </c>
      <c r="V161">
        <f>_xlfn.IFERROR(_XLL.FUNDPRICED(V$3,$A161),V160)</f>
        <v>4692.9</v>
      </c>
      <c r="W161">
        <f>_xlfn.IFERROR(_XLL.FUNDPRICED(W$3,$A161),W160)</f>
        <v>119.13</v>
      </c>
      <c r="Y161">
        <f t="shared" si="46"/>
        <v>120.34135422495798</v>
      </c>
      <c r="Z161">
        <f t="shared" si="47"/>
        <v>119.01256851413329</v>
      </c>
      <c r="AA161">
        <f t="shared" si="48"/>
        <v>108.12960235640637</v>
      </c>
      <c r="AB161">
        <f t="shared" si="49"/>
        <v>104.90678625249143</v>
      </c>
      <c r="AC161">
        <f t="shared" si="50"/>
        <v>108.40657142488419</v>
      </c>
      <c r="AD161">
        <f t="shared" si="51"/>
        <v>112.7380644077524</v>
      </c>
      <c r="AE161">
        <f t="shared" si="52"/>
        <v>96.27051502887949</v>
      </c>
      <c r="AF161">
        <f t="shared" si="53"/>
        <v>104.92230498181158</v>
      </c>
      <c r="AG161">
        <f t="shared" si="54"/>
        <v>103.04683335038578</v>
      </c>
      <c r="AH161">
        <f t="shared" si="55"/>
        <v>105.49154311057008</v>
      </c>
      <c r="AI161">
        <f t="shared" si="56"/>
        <v>102.05083372036906</v>
      </c>
      <c r="AJ161">
        <f t="shared" si="57"/>
        <v>102.38037365161041</v>
      </c>
      <c r="AK161">
        <f t="shared" si="58"/>
        <v>102.83280682589827</v>
      </c>
      <c r="AL161">
        <f t="shared" si="59"/>
        <v>101.12707253551243</v>
      </c>
      <c r="AM161">
        <f t="shared" si="60"/>
        <v>102.67010752688171</v>
      </c>
      <c r="AN161">
        <f t="shared" si="61"/>
        <v>102.17921588242086</v>
      </c>
      <c r="AO161">
        <f t="shared" si="62"/>
        <v>101.65512565439205</v>
      </c>
      <c r="AP161">
        <f t="shared" si="63"/>
        <v>101.12368834173348</v>
      </c>
      <c r="AQ161">
        <f t="shared" si="64"/>
        <v>101.16923492835892</v>
      </c>
      <c r="AR161">
        <f t="shared" si="65"/>
        <v>100.11835319976323</v>
      </c>
      <c r="AS161">
        <f t="shared" si="66"/>
        <v>101.10086604334523</v>
      </c>
      <c r="AT161">
        <f t="shared" si="67"/>
        <v>100.0924214417746</v>
      </c>
    </row>
    <row r="162" spans="1:46" ht="15">
      <c r="A162" s="2">
        <v>41433</v>
      </c>
      <c r="B162">
        <f>_xlfn.IFERROR(_XLL.FUNDPRICED(B$3,$A162),B161)</f>
        <v>129.02</v>
      </c>
      <c r="C162">
        <f>_xlfn.IFERROR(_XLL.FUNDPRICED(C$3,$A162),C161)</f>
        <v>1437.41</v>
      </c>
      <c r="D162">
        <f>_xlfn.IFERROR(_XLL.FUNDPRICED(D$3,$A162),D161)</f>
        <v>1541.82</v>
      </c>
      <c r="E162">
        <f>_xlfn.IFERROR(_XLL.FUNDPRICED(E$3,$A162),E161)</f>
        <v>17.2643</v>
      </c>
      <c r="F162">
        <f>_xlfn.IFERROR(_XLL.FUNDPRICED(F$3,$A162),F161)</f>
        <v>16.8002</v>
      </c>
      <c r="G162">
        <f>_xlfn.IFERROR(_XLL.FUNDPRICED(G$3,$A162),G161)</f>
        <v>16.107</v>
      </c>
      <c r="H162">
        <f>_xlfn.IFERROR(_XLL.FUNDPRICED(H$3,$A162),H161)</f>
        <v>24054.69</v>
      </c>
      <c r="I162">
        <f>_xlfn.IFERROR(_XLL.FUNDPRICED(I$3,$A162),I161)</f>
        <v>22445.63</v>
      </c>
      <c r="J162">
        <f>_xlfn.IFERROR(_XLL.FUNDPRICED(J$3,$A162),J161)</f>
        <v>1913.59</v>
      </c>
      <c r="K162">
        <f>_xlfn.IFERROR(_XLL.FUNDPRICED(K$3,$A162),K161)</f>
        <v>1455.72</v>
      </c>
      <c r="L162">
        <f>_xlfn.IFERROR(_XLL.FUNDPRICED(L$3,$A162),L161)</f>
        <v>1120.61</v>
      </c>
      <c r="M162">
        <f>_xlfn.IFERROR(_XLL.FUNDPRICED(M$3,$A162),M161)</f>
        <v>1221.49</v>
      </c>
      <c r="N162">
        <f>_xlfn.IFERROR(_XLL.FUNDPRICED(N$3,$A162),N161)</f>
        <v>1393.22</v>
      </c>
      <c r="O162">
        <f>_xlfn.IFERROR(_XLL.FUNDPRICED(O$3,$A162),O161)</f>
        <v>34826.03</v>
      </c>
      <c r="P162">
        <f>_xlfn.IFERROR(_XLL.FUNDPRICED(P$3,$A162),P161)</f>
        <v>1193.54</v>
      </c>
      <c r="Q162">
        <f>_xlfn.IFERROR(_XLL.FUNDPRICED(Q$3,$A162),Q161)</f>
        <v>1327.87</v>
      </c>
      <c r="R162">
        <f>_xlfn.IFERROR(_XLL.FUNDPRICED(R$3,$A162),R161)</f>
        <v>9145.81</v>
      </c>
      <c r="S162">
        <f>_xlfn.IFERROR(_XLL.FUNDPRICED(S$3,$A162),S161)</f>
        <v>122.39</v>
      </c>
      <c r="T162">
        <f>_xlfn.IFERROR(_XLL.FUNDPRICED(T$3,$A162),T161)</f>
        <v>149.69</v>
      </c>
      <c r="U162">
        <f>_xlfn.IFERROR(_XLL.FUNDPRICED(U$3,$A162),U161)</f>
        <v>118.43</v>
      </c>
      <c r="V162">
        <f>_xlfn.IFERROR(_XLL.FUNDPRICED(V$3,$A162),V161)</f>
        <v>4692.9</v>
      </c>
      <c r="W162">
        <f>_xlfn.IFERROR(_XLL.FUNDPRICED(W$3,$A162),W161)</f>
        <v>119.13</v>
      </c>
      <c r="Y162">
        <f t="shared" si="46"/>
        <v>120.33202760678974</v>
      </c>
      <c r="Z162">
        <f t="shared" si="47"/>
        <v>119.01256851413329</v>
      </c>
      <c r="AA162">
        <f t="shared" si="48"/>
        <v>108.12960235640637</v>
      </c>
      <c r="AB162">
        <f t="shared" si="49"/>
        <v>104.90678625249143</v>
      </c>
      <c r="AC162">
        <f t="shared" si="50"/>
        <v>108.40657142488419</v>
      </c>
      <c r="AD162">
        <f t="shared" si="51"/>
        <v>112.7380644077524</v>
      </c>
      <c r="AE162">
        <f t="shared" si="52"/>
        <v>96.27051502887949</v>
      </c>
      <c r="AF162">
        <f t="shared" si="53"/>
        <v>104.92230498181158</v>
      </c>
      <c r="AG162">
        <f t="shared" si="54"/>
        <v>103.04683335038578</v>
      </c>
      <c r="AH162">
        <f t="shared" si="55"/>
        <v>105.49154311057008</v>
      </c>
      <c r="AI162">
        <f t="shared" si="56"/>
        <v>102.05083372036906</v>
      </c>
      <c r="AJ162">
        <f t="shared" si="57"/>
        <v>102.38037365161041</v>
      </c>
      <c r="AK162">
        <f t="shared" si="58"/>
        <v>102.83280682589827</v>
      </c>
      <c r="AL162">
        <f t="shared" si="59"/>
        <v>101.12707253551243</v>
      </c>
      <c r="AM162">
        <f t="shared" si="60"/>
        <v>102.67010752688171</v>
      </c>
      <c r="AN162">
        <f t="shared" si="61"/>
        <v>102.17921588242086</v>
      </c>
      <c r="AO162">
        <f t="shared" si="62"/>
        <v>101.65512565439205</v>
      </c>
      <c r="AP162">
        <f t="shared" si="63"/>
        <v>101.12368834173348</v>
      </c>
      <c r="AQ162">
        <f t="shared" si="64"/>
        <v>101.16923492835892</v>
      </c>
      <c r="AR162">
        <f t="shared" si="65"/>
        <v>100.11835319976323</v>
      </c>
      <c r="AS162">
        <f t="shared" si="66"/>
        <v>101.10086604334523</v>
      </c>
      <c r="AT162">
        <f t="shared" si="67"/>
        <v>100.0924214417746</v>
      </c>
    </row>
    <row r="163" spans="1:46" ht="15">
      <c r="A163" s="2">
        <v>41434</v>
      </c>
      <c r="B163">
        <f>_xlfn.IFERROR(_XLL.FUNDPRICED(B$3,$A163),B162)</f>
        <v>129.02</v>
      </c>
      <c r="C163">
        <f>_xlfn.IFERROR(_XLL.FUNDPRICED(C$3,$A163),C162)</f>
        <v>1437.41</v>
      </c>
      <c r="D163">
        <f>_xlfn.IFERROR(_XLL.FUNDPRICED(D$3,$A163),D162)</f>
        <v>1541.82</v>
      </c>
      <c r="E163">
        <f>_xlfn.IFERROR(_XLL.FUNDPRICED(E$3,$A163),E162)</f>
        <v>17.2643</v>
      </c>
      <c r="F163">
        <f>_xlfn.IFERROR(_XLL.FUNDPRICED(F$3,$A163),F162)</f>
        <v>16.8002</v>
      </c>
      <c r="G163">
        <f>_xlfn.IFERROR(_XLL.FUNDPRICED(G$3,$A163),G162)</f>
        <v>16.107</v>
      </c>
      <c r="H163">
        <f>_xlfn.IFERROR(_XLL.FUNDPRICED(H$3,$A163),H162)</f>
        <v>24054.69</v>
      </c>
      <c r="I163">
        <f>_xlfn.IFERROR(_XLL.FUNDPRICED(I$3,$A163),I162)</f>
        <v>22445.63</v>
      </c>
      <c r="J163">
        <f>_xlfn.IFERROR(_XLL.FUNDPRICED(J$3,$A163),J162)</f>
        <v>1913.59</v>
      </c>
      <c r="K163">
        <f>_xlfn.IFERROR(_XLL.FUNDPRICED(K$3,$A163),K162)</f>
        <v>1455.72</v>
      </c>
      <c r="L163">
        <f>_xlfn.IFERROR(_XLL.FUNDPRICED(L$3,$A163),L162)</f>
        <v>1120.61</v>
      </c>
      <c r="M163">
        <f>_xlfn.IFERROR(_XLL.FUNDPRICED(M$3,$A163),M162)</f>
        <v>1221.49</v>
      </c>
      <c r="N163">
        <f>_xlfn.IFERROR(_XLL.FUNDPRICED(N$3,$A163),N162)</f>
        <v>1393.22</v>
      </c>
      <c r="O163">
        <f>_xlfn.IFERROR(_XLL.FUNDPRICED(O$3,$A163),O162)</f>
        <v>34826.03</v>
      </c>
      <c r="P163">
        <f>_xlfn.IFERROR(_XLL.FUNDPRICED(P$3,$A163),P162)</f>
        <v>1193.54</v>
      </c>
      <c r="Q163">
        <f>_xlfn.IFERROR(_XLL.FUNDPRICED(Q$3,$A163),Q162)</f>
        <v>1327.87</v>
      </c>
      <c r="R163">
        <f>_xlfn.IFERROR(_XLL.FUNDPRICED(R$3,$A163),R162)</f>
        <v>9145.81</v>
      </c>
      <c r="S163">
        <f>_xlfn.IFERROR(_XLL.FUNDPRICED(S$3,$A163),S162)</f>
        <v>122.39</v>
      </c>
      <c r="T163">
        <f>_xlfn.IFERROR(_XLL.FUNDPRICED(T$3,$A163),T162)</f>
        <v>149.69</v>
      </c>
      <c r="U163">
        <f>_xlfn.IFERROR(_XLL.FUNDPRICED(U$3,$A163),U162)</f>
        <v>118.43</v>
      </c>
      <c r="V163">
        <f>_xlfn.IFERROR(_XLL.FUNDPRICED(V$3,$A163),V162)</f>
        <v>4692.9</v>
      </c>
      <c r="W163">
        <f>_xlfn.IFERROR(_XLL.FUNDPRICED(W$3,$A163),W162)</f>
        <v>119.13</v>
      </c>
      <c r="Y163">
        <f t="shared" si="46"/>
        <v>120.33202760678974</v>
      </c>
      <c r="Z163">
        <f t="shared" si="47"/>
        <v>119.01256851413329</v>
      </c>
      <c r="AA163">
        <f t="shared" si="48"/>
        <v>108.12960235640637</v>
      </c>
      <c r="AB163">
        <f t="shared" si="49"/>
        <v>104.90678625249143</v>
      </c>
      <c r="AC163">
        <f t="shared" si="50"/>
        <v>108.40657142488419</v>
      </c>
      <c r="AD163">
        <f t="shared" si="51"/>
        <v>112.7380644077524</v>
      </c>
      <c r="AE163">
        <f t="shared" si="52"/>
        <v>96.27051502887949</v>
      </c>
      <c r="AF163">
        <f t="shared" si="53"/>
        <v>104.92230498181158</v>
      </c>
      <c r="AG163">
        <f t="shared" si="54"/>
        <v>103.04683335038578</v>
      </c>
      <c r="AH163">
        <f t="shared" si="55"/>
        <v>105.49154311057008</v>
      </c>
      <c r="AI163">
        <f t="shared" si="56"/>
        <v>102.05083372036906</v>
      </c>
      <c r="AJ163">
        <f t="shared" si="57"/>
        <v>102.38037365161041</v>
      </c>
      <c r="AK163">
        <f t="shared" si="58"/>
        <v>102.83280682589827</v>
      </c>
      <c r="AL163">
        <f t="shared" si="59"/>
        <v>101.12707253551243</v>
      </c>
      <c r="AM163">
        <f t="shared" si="60"/>
        <v>102.67010752688171</v>
      </c>
      <c r="AN163">
        <f t="shared" si="61"/>
        <v>102.17921588242086</v>
      </c>
      <c r="AO163">
        <f t="shared" si="62"/>
        <v>101.65512565439205</v>
      </c>
      <c r="AP163">
        <f t="shared" si="63"/>
        <v>101.12368834173348</v>
      </c>
      <c r="AQ163">
        <f t="shared" si="64"/>
        <v>101.16923492835892</v>
      </c>
      <c r="AR163">
        <f t="shared" si="65"/>
        <v>100.11835319976323</v>
      </c>
      <c r="AS163">
        <f t="shared" si="66"/>
        <v>101.10086604334523</v>
      </c>
      <c r="AT163">
        <f t="shared" si="67"/>
        <v>100.0924214417746</v>
      </c>
    </row>
    <row r="164" spans="1:46" ht="15">
      <c r="A164" s="2">
        <v>41435</v>
      </c>
      <c r="B164">
        <f>_xlfn.IFERROR(_XLL.FUNDPRICED(B$3,$A164),B163)</f>
        <v>129.07</v>
      </c>
      <c r="C164">
        <f>_xlfn.IFERROR(_XLL.FUNDPRICED(C$3,$A164),C163)</f>
        <v>1435.79</v>
      </c>
      <c r="D164">
        <f>_xlfn.IFERROR(_XLL.FUNDPRICED(D$3,$A164),D163)</f>
        <v>1537.13</v>
      </c>
      <c r="E164">
        <f>_xlfn.IFERROR(_XLL.FUNDPRICED(E$3,$A164),E163)</f>
        <v>17.2196</v>
      </c>
      <c r="F164">
        <f>_xlfn.IFERROR(_XLL.FUNDPRICED(F$3,$A164),F163)</f>
        <v>16.8329</v>
      </c>
      <c r="G164">
        <f>_xlfn.IFERROR(_XLL.FUNDPRICED(G$3,$A164),G163)</f>
        <v>16.1016</v>
      </c>
      <c r="H164">
        <f>_xlfn.IFERROR(_XLL.FUNDPRICED(H$3,$A164),H163)</f>
        <v>24185.15</v>
      </c>
      <c r="I164">
        <f>_xlfn.IFERROR(_XLL.FUNDPRICED(I$3,$A164),I163)</f>
        <v>22555.54</v>
      </c>
      <c r="J164">
        <f>_xlfn.IFERROR(_XLL.FUNDPRICED(J$3,$A164),J163)</f>
        <v>1923.34</v>
      </c>
      <c r="K164">
        <f>_xlfn.IFERROR(_XLL.FUNDPRICED(K$3,$A164),K163)</f>
        <v>1452.56</v>
      </c>
      <c r="L164">
        <f>_xlfn.IFERROR(_XLL.FUNDPRICED(L$3,$A164),L163)</f>
        <v>1116.76</v>
      </c>
      <c r="M164">
        <f>_xlfn.IFERROR(_XLL.FUNDPRICED(M$3,$A164),M163)</f>
        <v>1221.44</v>
      </c>
      <c r="N164">
        <f>_xlfn.IFERROR(_XLL.FUNDPRICED(N$3,$A164),N163)</f>
        <v>1390.84</v>
      </c>
      <c r="O164">
        <f>_xlfn.IFERROR(_XLL.FUNDPRICED(O$3,$A164),O163)</f>
        <v>34631.1</v>
      </c>
      <c r="P164">
        <f>_xlfn.IFERROR(_XLL.FUNDPRICED(P$3,$A164),P163)</f>
        <v>1190.44</v>
      </c>
      <c r="Q164">
        <f>_xlfn.IFERROR(_XLL.FUNDPRICED(Q$3,$A164),Q163)</f>
        <v>1321.5</v>
      </c>
      <c r="R164">
        <f>_xlfn.IFERROR(_XLL.FUNDPRICED(R$3,$A164),R163)</f>
        <v>9097.37</v>
      </c>
      <c r="S164">
        <f>_xlfn.IFERROR(_XLL.FUNDPRICED(S$3,$A164),S163)</f>
        <v>122.17</v>
      </c>
      <c r="T164">
        <f>_xlfn.IFERROR(_XLL.FUNDPRICED(T$3,$A164),T163)</f>
        <v>149.22</v>
      </c>
      <c r="U164">
        <f>_xlfn.IFERROR(_XLL.FUNDPRICED(U$3,$A164),U163)</f>
        <v>118.01</v>
      </c>
      <c r="V164">
        <f>_xlfn.IFERROR(_XLL.FUNDPRICED(V$3,$A164),V163)</f>
        <v>4658.42</v>
      </c>
      <c r="W164">
        <f>_xlfn.IFERROR(_XLL.FUNDPRICED(W$3,$A164),W163)</f>
        <v>118.37</v>
      </c>
      <c r="Y164">
        <f t="shared" si="46"/>
        <v>120.37866069763098</v>
      </c>
      <c r="Z164">
        <f t="shared" si="47"/>
        <v>118.87843812614872</v>
      </c>
      <c r="AA164">
        <f t="shared" si="48"/>
        <v>107.80068728522326</v>
      </c>
      <c r="AB164">
        <f t="shared" si="49"/>
        <v>104.63516601040305</v>
      </c>
      <c r="AC164">
        <f t="shared" si="50"/>
        <v>108.6175745608941</v>
      </c>
      <c r="AD164">
        <f t="shared" si="51"/>
        <v>112.7002680739968</v>
      </c>
      <c r="AE164">
        <f t="shared" si="52"/>
        <v>96.79263572096356</v>
      </c>
      <c r="AF164">
        <f t="shared" si="53"/>
        <v>105.43608029311054</v>
      </c>
      <c r="AG164">
        <f t="shared" si="54"/>
        <v>103.57187091076511</v>
      </c>
      <c r="AH164">
        <f t="shared" si="55"/>
        <v>105.2625476469992</v>
      </c>
      <c r="AI164">
        <f t="shared" si="56"/>
        <v>101.70022493602534</v>
      </c>
      <c r="AJ164">
        <f t="shared" si="57"/>
        <v>102.376182852928</v>
      </c>
      <c r="AK164">
        <f t="shared" si="58"/>
        <v>102.65714032653304</v>
      </c>
      <c r="AL164">
        <f t="shared" si="59"/>
        <v>100.56103901836023</v>
      </c>
      <c r="AM164">
        <f t="shared" si="60"/>
        <v>102.40344086021504</v>
      </c>
      <c r="AN164">
        <f t="shared" si="61"/>
        <v>101.68904620830291</v>
      </c>
      <c r="AO164">
        <f t="shared" si="62"/>
        <v>101.11671798063777</v>
      </c>
      <c r="AP164">
        <f t="shared" si="63"/>
        <v>100.94191522762955</v>
      </c>
      <c r="AQ164">
        <f t="shared" si="64"/>
        <v>100.85158150851572</v>
      </c>
      <c r="AR164">
        <f t="shared" si="65"/>
        <v>99.76329360047336</v>
      </c>
      <c r="AS164">
        <f t="shared" si="66"/>
        <v>100.35805075617216</v>
      </c>
      <c r="AT164">
        <f t="shared" si="67"/>
        <v>99.45387329860539</v>
      </c>
    </row>
    <row r="165" spans="1:46" ht="15">
      <c r="A165" s="2">
        <v>41436</v>
      </c>
      <c r="B165">
        <f>_xlfn.IFERROR(_XLL.FUNDPRICED(B$3,$A165),B164)</f>
        <v>129.03</v>
      </c>
      <c r="C165">
        <f>_xlfn.IFERROR(_XLL.FUNDPRICED(C$3,$A165),C164)</f>
        <v>1436.02</v>
      </c>
      <c r="D165">
        <f>_xlfn.IFERROR(_XLL.FUNDPRICED(D$3,$A165),D164)</f>
        <v>1531.81</v>
      </c>
      <c r="E165">
        <f>_xlfn.IFERROR(_XLL.FUNDPRICED(E$3,$A165),E164)</f>
        <v>17.1264</v>
      </c>
      <c r="F165">
        <f>_xlfn.IFERROR(_XLL.FUNDPRICED(F$3,$A165),F164)</f>
        <v>16.7221</v>
      </c>
      <c r="G165">
        <f>_xlfn.IFERROR(_XLL.FUNDPRICED(G$3,$A165),G164)</f>
        <v>15.9379</v>
      </c>
      <c r="H165">
        <f>_xlfn.IFERROR(_XLL.FUNDPRICED(H$3,$A165),H164)</f>
        <v>23785.69</v>
      </c>
      <c r="I165">
        <f>_xlfn.IFERROR(_XLL.FUNDPRICED(I$3,$A165),I164)</f>
        <v>22405.09</v>
      </c>
      <c r="J165">
        <f>_xlfn.IFERROR(_XLL.FUNDPRICED(J$3,$A165),J164)</f>
        <v>1911.35</v>
      </c>
      <c r="K165">
        <f>_xlfn.IFERROR(_XLL.FUNDPRICED(K$3,$A165),K164)</f>
        <v>1454.05</v>
      </c>
      <c r="L165">
        <f>_xlfn.IFERROR(_XLL.FUNDPRICED(L$3,$A165),L164)</f>
        <v>1118.28</v>
      </c>
      <c r="M165">
        <f>_xlfn.IFERROR(_XLL.FUNDPRICED(M$3,$A165),M164)</f>
        <v>1221.68</v>
      </c>
      <c r="N165">
        <f>_xlfn.IFERROR(_XLL.FUNDPRICED(N$3,$A165),N164)</f>
        <v>1392.64</v>
      </c>
      <c r="O165">
        <f>_xlfn.IFERROR(_XLL.FUNDPRICED(O$3,$A165),O164)</f>
        <v>34734.03</v>
      </c>
      <c r="P165">
        <f>_xlfn.IFERROR(_XLL.FUNDPRICED(P$3,$A165),P164)</f>
        <v>1191.68</v>
      </c>
      <c r="Q165">
        <f>_xlfn.IFERROR(_XLL.FUNDPRICED(Q$3,$A165),Q164)</f>
        <v>1324.89</v>
      </c>
      <c r="R165">
        <f>_xlfn.IFERROR(_XLL.FUNDPRICED(R$3,$A165),R164)</f>
        <v>9124.71</v>
      </c>
      <c r="S165">
        <f>_xlfn.IFERROR(_XLL.FUNDPRICED(S$3,$A165),S164)</f>
        <v>122.38</v>
      </c>
      <c r="T165">
        <f>_xlfn.IFERROR(_XLL.FUNDPRICED(T$3,$A165),T164)</f>
        <v>149.59</v>
      </c>
      <c r="U165">
        <f>_xlfn.IFERROR(_XLL.FUNDPRICED(U$3,$A165),U164)</f>
        <v>118.35</v>
      </c>
      <c r="V165">
        <f>_xlfn.IFERROR(_XLL.FUNDPRICED(V$3,$A165),V164)</f>
        <v>4671.16</v>
      </c>
      <c r="W165">
        <f>_xlfn.IFERROR(_XLL.FUNDPRICED(W$3,$A165),W164)</f>
        <v>118.73</v>
      </c>
      <c r="Y165">
        <f t="shared" si="46"/>
        <v>120.34135422495797</v>
      </c>
      <c r="Z165">
        <f t="shared" si="47"/>
        <v>118.89748132938111</v>
      </c>
      <c r="AA165">
        <f t="shared" si="48"/>
        <v>107.42758959253793</v>
      </c>
      <c r="AB165">
        <f t="shared" si="49"/>
        <v>104.06883476739105</v>
      </c>
      <c r="AC165">
        <f t="shared" si="50"/>
        <v>107.90261592267093</v>
      </c>
      <c r="AD165">
        <f t="shared" si="51"/>
        <v>111.55447921551607</v>
      </c>
      <c r="AE165">
        <f t="shared" si="52"/>
        <v>95.1939362601334</v>
      </c>
      <c r="AF165">
        <f t="shared" si="53"/>
        <v>104.73280037695253</v>
      </c>
      <c r="AG165">
        <f t="shared" si="54"/>
        <v>102.92620933651403</v>
      </c>
      <c r="AH165">
        <f t="shared" si="55"/>
        <v>105.37052335608801</v>
      </c>
      <c r="AI165">
        <f t="shared" si="56"/>
        <v>101.83864710542856</v>
      </c>
      <c r="AJ165">
        <f t="shared" si="57"/>
        <v>102.39629868660357</v>
      </c>
      <c r="AK165">
        <f t="shared" si="58"/>
        <v>102.7899973428597</v>
      </c>
      <c r="AL165">
        <f t="shared" si="59"/>
        <v>100.85992492571403</v>
      </c>
      <c r="AM165">
        <f t="shared" si="60"/>
        <v>102.5101075268817</v>
      </c>
      <c r="AN165">
        <f t="shared" si="61"/>
        <v>101.94990573660118</v>
      </c>
      <c r="AO165">
        <f t="shared" si="62"/>
        <v>101.42060042903664</v>
      </c>
      <c r="AP165">
        <f t="shared" si="63"/>
        <v>101.11542592745603</v>
      </c>
      <c r="AQ165">
        <f t="shared" si="64"/>
        <v>101.10164909434972</v>
      </c>
      <c r="AR165">
        <f t="shared" si="65"/>
        <v>100.05072279989848</v>
      </c>
      <c r="AS165">
        <f t="shared" si="66"/>
        <v>100.63251324917056</v>
      </c>
      <c r="AT165">
        <f t="shared" si="67"/>
        <v>99.75634347168554</v>
      </c>
    </row>
    <row r="166" spans="1:46" ht="15">
      <c r="A166" s="2">
        <v>41437</v>
      </c>
      <c r="B166">
        <f>_xlfn.IFERROR(_XLL.FUNDPRICED(B$3,$A166),B165)</f>
        <v>130.21</v>
      </c>
      <c r="C166">
        <f>_xlfn.IFERROR(_XLL.FUNDPRICED(C$3,$A166),C165)</f>
        <v>1447.1</v>
      </c>
      <c r="D166">
        <f>_xlfn.IFERROR(_XLL.FUNDPRICED(D$3,$A166),D165)</f>
        <v>1542.22</v>
      </c>
      <c r="E166">
        <f>_xlfn.IFERROR(_XLL.FUNDPRICED(E$3,$A166),E165)</f>
        <v>17.1535</v>
      </c>
      <c r="F166">
        <f>_xlfn.IFERROR(_XLL.FUNDPRICED(F$3,$A166),F165)</f>
        <v>16.6609</v>
      </c>
      <c r="G166">
        <f>_xlfn.IFERROR(_XLL.FUNDPRICED(G$3,$A166),G165)</f>
        <v>15.8059</v>
      </c>
      <c r="H166">
        <f>_xlfn.IFERROR(_XLL.FUNDPRICED(H$3,$A166),H165)</f>
        <v>23775.52</v>
      </c>
      <c r="I166">
        <f>_xlfn.IFERROR(_XLL.FUNDPRICED(I$3,$A166),I165)</f>
        <v>22424.61</v>
      </c>
      <c r="J166">
        <f>_xlfn.IFERROR(_XLL.FUNDPRICED(J$3,$A166),J165)</f>
        <v>1904.4</v>
      </c>
      <c r="K166">
        <f>_xlfn.IFERROR(_XLL.FUNDPRICED(K$3,$A166),K165)</f>
        <v>1454.4</v>
      </c>
      <c r="L166">
        <f>_xlfn.IFERROR(_XLL.FUNDPRICED(L$3,$A166),L165)</f>
        <v>1115.54</v>
      </c>
      <c r="M166">
        <f>_xlfn.IFERROR(_XLL.FUNDPRICED(M$3,$A166),M165)</f>
        <v>1221.94</v>
      </c>
      <c r="N166">
        <f>_xlfn.IFERROR(_XLL.FUNDPRICED(N$3,$A166),N165)</f>
        <v>1391.75</v>
      </c>
      <c r="O166">
        <f>_xlfn.IFERROR(_XLL.FUNDPRICED(O$3,$A166),O165)</f>
        <v>34588.41</v>
      </c>
      <c r="P166">
        <f>_xlfn.IFERROR(_XLL.FUNDPRICED(P$3,$A166),P165)</f>
        <v>1189.56</v>
      </c>
      <c r="Q166">
        <f>_xlfn.IFERROR(_XLL.FUNDPRICED(Q$3,$A166),Q165)</f>
        <v>1320.32</v>
      </c>
      <c r="R166">
        <f>_xlfn.IFERROR(_XLL.FUNDPRICED(R$3,$A166),R165)</f>
        <v>9090.93</v>
      </c>
      <c r="S166">
        <f>_xlfn.IFERROR(_XLL.FUNDPRICED(S$3,$A166),S165)</f>
        <v>122.17</v>
      </c>
      <c r="T166">
        <f>_xlfn.IFERROR(_XLL.FUNDPRICED(T$3,$A166),T165)</f>
        <v>149.14</v>
      </c>
      <c r="U166">
        <f>_xlfn.IFERROR(_XLL.FUNDPRICED(U$3,$A166),U165)</f>
        <v>117.93</v>
      </c>
      <c r="V166">
        <f>_xlfn.IFERROR(_XLL.FUNDPRICED(V$3,$A166),V165)</f>
        <v>4645.5</v>
      </c>
      <c r="W166">
        <f>_xlfn.IFERROR(_XLL.FUNDPRICED(W$3,$A166),W165)</f>
        <v>118.05</v>
      </c>
      <c r="Y166">
        <f t="shared" si="46"/>
        <v>121.44189516881173</v>
      </c>
      <c r="Z166">
        <f t="shared" si="47"/>
        <v>119.81486694596691</v>
      </c>
      <c r="AA166">
        <f t="shared" si="48"/>
        <v>108.157654814503</v>
      </c>
      <c r="AB166">
        <f t="shared" si="49"/>
        <v>104.23350833697931</v>
      </c>
      <c r="AC166">
        <f t="shared" si="50"/>
        <v>107.50771097087257</v>
      </c>
      <c r="AD166">
        <f t="shared" si="51"/>
        <v>110.63056883482298</v>
      </c>
      <c r="AE166">
        <f t="shared" si="52"/>
        <v>95.153234378802</v>
      </c>
      <c r="AF166">
        <f t="shared" si="53"/>
        <v>104.82404679744707</v>
      </c>
      <c r="AG166">
        <f t="shared" si="54"/>
        <v>102.55195179347442</v>
      </c>
      <c r="AH166">
        <f t="shared" si="55"/>
        <v>105.39588677768606</v>
      </c>
      <c r="AI166">
        <f t="shared" si="56"/>
        <v>101.58912293163588</v>
      </c>
      <c r="AJ166">
        <f t="shared" si="57"/>
        <v>102.41809083975213</v>
      </c>
      <c r="AK166">
        <f t="shared" si="58"/>
        <v>102.72430692923152</v>
      </c>
      <c r="AL166">
        <f t="shared" si="59"/>
        <v>100.43707671985706</v>
      </c>
      <c r="AM166">
        <f t="shared" si="60"/>
        <v>102.32774193548383</v>
      </c>
      <c r="AN166">
        <f t="shared" si="61"/>
        <v>101.59824554653538</v>
      </c>
      <c r="AO166">
        <f t="shared" si="62"/>
        <v>101.0451377696762</v>
      </c>
      <c r="AP166">
        <f t="shared" si="63"/>
        <v>100.94191522762955</v>
      </c>
      <c r="AQ166">
        <f t="shared" si="64"/>
        <v>100.79751284130835</v>
      </c>
      <c r="AR166">
        <f t="shared" si="65"/>
        <v>99.6956632006086</v>
      </c>
      <c r="AS166">
        <f t="shared" si="66"/>
        <v>100.07971045715023</v>
      </c>
      <c r="AT166">
        <f t="shared" si="67"/>
        <v>99.18501092253413</v>
      </c>
    </row>
    <row r="167" spans="1:46" ht="15">
      <c r="A167" s="2">
        <v>41438</v>
      </c>
      <c r="B167">
        <f>_xlfn.IFERROR(_XLL.FUNDPRICED(B$3,$A167),B166)</f>
        <v>129.86</v>
      </c>
      <c r="C167">
        <f>_xlfn.IFERROR(_XLL.FUNDPRICED(C$3,$A167),C166)</f>
        <v>1442.79</v>
      </c>
      <c r="D167">
        <f>_xlfn.IFERROR(_XLL.FUNDPRICED(D$3,$A167),D166)</f>
        <v>1541.67</v>
      </c>
      <c r="E167">
        <f>_xlfn.IFERROR(_XLL.FUNDPRICED(E$3,$A167),E166)</f>
        <v>17.0938</v>
      </c>
      <c r="F167">
        <f>_xlfn.IFERROR(_XLL.FUNDPRICED(F$3,$A167),F166)</f>
        <v>16.7375</v>
      </c>
      <c r="G167">
        <f>_xlfn.IFERROR(_XLL.FUNDPRICED(G$3,$A167),G166)</f>
        <v>16.0414</v>
      </c>
      <c r="H167">
        <f>_xlfn.IFERROR(_XLL.FUNDPRICED(H$3,$A167),H166)</f>
        <v>23696.21</v>
      </c>
      <c r="I167">
        <f>_xlfn.IFERROR(_XLL.FUNDPRICED(I$3,$A167),I166)</f>
        <v>22279.42</v>
      </c>
      <c r="J167">
        <f>_xlfn.IFERROR(_XLL.FUNDPRICED(J$3,$A167),J166)</f>
        <v>1902.17</v>
      </c>
      <c r="K167">
        <f>_xlfn.IFERROR(_XLL.FUNDPRICED(K$3,$A167),K166)</f>
        <v>1455.16</v>
      </c>
      <c r="L167">
        <f>_xlfn.IFERROR(_XLL.FUNDPRICED(L$3,$A167),L166)</f>
        <v>1116.82</v>
      </c>
      <c r="M167">
        <f>_xlfn.IFERROR(_XLL.FUNDPRICED(M$3,$A167),M166)</f>
        <v>1222.18</v>
      </c>
      <c r="N167">
        <f>_xlfn.IFERROR(_XLL.FUNDPRICED(N$3,$A167),N166)</f>
        <v>1392.63</v>
      </c>
      <c r="O167">
        <f>_xlfn.IFERROR(_XLL.FUNDPRICED(O$3,$A167),O166)</f>
        <v>34679.15</v>
      </c>
      <c r="P167">
        <f>_xlfn.IFERROR(_XLL.FUNDPRICED(P$3,$A167),P166)</f>
        <v>1190.22</v>
      </c>
      <c r="Q167">
        <f>_xlfn.IFERROR(_XLL.FUNDPRICED(Q$3,$A167),Q166)</f>
        <v>1322.86</v>
      </c>
      <c r="R167">
        <f>_xlfn.IFERROR(_XLL.FUNDPRICED(R$3,$A167),R166)</f>
        <v>9115.59</v>
      </c>
      <c r="S167">
        <f>_xlfn.IFERROR(_XLL.FUNDPRICED(S$3,$A167),S166)</f>
        <v>122.37</v>
      </c>
      <c r="T167">
        <f>_xlfn.IFERROR(_XLL.FUNDPRICED(T$3,$A167),T166)</f>
        <v>149.5</v>
      </c>
      <c r="U167">
        <f>_xlfn.IFERROR(_XLL.FUNDPRICED(U$3,$A167),U166)</f>
        <v>118.21</v>
      </c>
      <c r="V167">
        <f>_xlfn.IFERROR(_XLL.FUNDPRICED(V$3,$A167),V166)</f>
        <v>4655.24</v>
      </c>
      <c r="W167">
        <f>_xlfn.IFERROR(_XLL.FUNDPRICED(W$3,$A167),W166)</f>
        <v>118.33</v>
      </c>
      <c r="Y167">
        <f t="shared" si="46"/>
        <v>121.1154635329229</v>
      </c>
      <c r="Z167">
        <f t="shared" si="47"/>
        <v>119.45801387669934</v>
      </c>
      <c r="AA167">
        <f t="shared" si="48"/>
        <v>108.11908268462012</v>
      </c>
      <c r="AB167">
        <f t="shared" si="49"/>
        <v>103.87074036264652</v>
      </c>
      <c r="AC167">
        <f t="shared" si="50"/>
        <v>108.0019874301496</v>
      </c>
      <c r="AD167">
        <f t="shared" si="51"/>
        <v>112.2789089458322</v>
      </c>
      <c r="AE167">
        <f t="shared" si="52"/>
        <v>94.83582373884195</v>
      </c>
      <c r="AF167">
        <f t="shared" si="53"/>
        <v>104.14535479992641</v>
      </c>
      <c r="AG167">
        <f t="shared" si="54"/>
        <v>102.43186627966458</v>
      </c>
      <c r="AH167">
        <f t="shared" si="55"/>
        <v>105.45096163601323</v>
      </c>
      <c r="AI167">
        <f t="shared" si="56"/>
        <v>101.70568896902809</v>
      </c>
      <c r="AJ167">
        <f t="shared" si="57"/>
        <v>102.43820667342771</v>
      </c>
      <c r="AK167">
        <f t="shared" si="58"/>
        <v>102.78925924832457</v>
      </c>
      <c r="AL167">
        <f t="shared" si="59"/>
        <v>100.70056556891255</v>
      </c>
      <c r="AM167">
        <f t="shared" si="60"/>
        <v>102.3845161290322</v>
      </c>
      <c r="AN167">
        <f t="shared" si="61"/>
        <v>101.79369781847566</v>
      </c>
      <c r="AO167">
        <f t="shared" si="62"/>
        <v>101.31923217997308</v>
      </c>
      <c r="AP167">
        <f t="shared" si="63"/>
        <v>101.1071635131786</v>
      </c>
      <c r="AQ167">
        <f t="shared" si="64"/>
        <v>101.04082184374145</v>
      </c>
      <c r="AR167">
        <f t="shared" si="65"/>
        <v>99.93236960013519</v>
      </c>
      <c r="AS167">
        <f t="shared" si="66"/>
        <v>100.28954284975654</v>
      </c>
      <c r="AT167">
        <f t="shared" si="67"/>
        <v>99.42026550159649</v>
      </c>
    </row>
    <row r="168" spans="1:46" ht="15">
      <c r="A168" s="2">
        <v>41439</v>
      </c>
      <c r="B168">
        <f>_xlfn.IFERROR(_XLL.FUNDPRICED(B$3,$A168),B167)</f>
        <v>129.28</v>
      </c>
      <c r="C168">
        <f>_xlfn.IFERROR(_XLL.FUNDPRICED(C$3,$A168),C167)</f>
        <v>1444.75</v>
      </c>
      <c r="D168">
        <f>_xlfn.IFERROR(_XLL.FUNDPRICED(D$3,$A168),D167)</f>
        <v>1538.77</v>
      </c>
      <c r="E168">
        <f>_xlfn.IFERROR(_XLL.FUNDPRICED(E$3,$A168),E167)</f>
        <v>17.1738</v>
      </c>
      <c r="F168">
        <f>_xlfn.IFERROR(_XLL.FUNDPRICED(F$3,$A168),F167)</f>
        <v>16.7329</v>
      </c>
      <c r="G168">
        <f>_xlfn.IFERROR(_XLL.FUNDPRICED(G$3,$A168),G167)</f>
        <v>15.9464</v>
      </c>
      <c r="H168">
        <f>_xlfn.IFERROR(_XLL.FUNDPRICED(H$3,$A168),H167)</f>
        <v>24024.31</v>
      </c>
      <c r="I168">
        <f>_xlfn.IFERROR(_XLL.FUNDPRICED(I$3,$A168),I167)</f>
        <v>22523.26</v>
      </c>
      <c r="J168">
        <f>_xlfn.IFERROR(_XLL.FUNDPRICED(J$3,$A168),J167)</f>
        <v>1903.82</v>
      </c>
      <c r="K168">
        <f>_xlfn.IFERROR(_XLL.FUNDPRICED(K$3,$A168),K167)</f>
        <v>1456.61</v>
      </c>
      <c r="L168">
        <f>_xlfn.IFERROR(_XLL.FUNDPRICED(L$3,$A168),L167)</f>
        <v>1117.9</v>
      </c>
      <c r="M168">
        <f>_xlfn.IFERROR(_XLL.FUNDPRICED(M$3,$A168),M167)</f>
        <v>1222.88</v>
      </c>
      <c r="N168">
        <f>_xlfn.IFERROR(_XLL.FUNDPRICED(N$3,$A168),N167)</f>
        <v>1393.03</v>
      </c>
      <c r="O168">
        <f>_xlfn.IFERROR(_XLL.FUNDPRICED(O$3,$A168),O167)</f>
        <v>34748.01</v>
      </c>
      <c r="P168">
        <f>_xlfn.IFERROR(_XLL.FUNDPRICED(P$3,$A168),P167)</f>
        <v>1191.1</v>
      </c>
      <c r="Q168">
        <f>_xlfn.IFERROR(_XLL.FUNDPRICED(Q$3,$A168),Q167)</f>
        <v>1324.84</v>
      </c>
      <c r="R168">
        <f>_xlfn.IFERROR(_XLL.FUNDPRICED(R$3,$A168),R167)</f>
        <v>9126.61</v>
      </c>
      <c r="S168">
        <f>_xlfn.IFERROR(_XLL.FUNDPRICED(S$3,$A168),S167)</f>
        <v>122.37</v>
      </c>
      <c r="T168">
        <f>_xlfn.IFERROR(_XLL.FUNDPRICED(T$3,$A168),T167)</f>
        <v>149.61</v>
      </c>
      <c r="U168">
        <f>_xlfn.IFERROR(_XLL.FUNDPRICED(U$3,$A168),U167)</f>
        <v>118.39</v>
      </c>
      <c r="V168">
        <f>_xlfn.IFERROR(_XLL.FUNDPRICED(V$3,$A168),V167)</f>
        <v>4655.04</v>
      </c>
      <c r="W168">
        <f>_xlfn.IFERROR(_XLL.FUNDPRICED(W$3,$A168),W167)</f>
        <v>118.67</v>
      </c>
      <c r="Y168">
        <f t="shared" si="46"/>
        <v>120.57451967916427</v>
      </c>
      <c r="Z168">
        <f t="shared" si="47"/>
        <v>119.62029508685352</v>
      </c>
      <c r="AA168">
        <f t="shared" si="48"/>
        <v>107.91570236341947</v>
      </c>
      <c r="AB168">
        <f t="shared" si="49"/>
        <v>104.35686160128341</v>
      </c>
      <c r="AC168">
        <f t="shared" si="50"/>
        <v>107.97230503181181</v>
      </c>
      <c r="AD168">
        <f t="shared" si="51"/>
        <v>111.61397344457583</v>
      </c>
      <c r="AE168">
        <f t="shared" si="52"/>
        <v>96.14892966458764</v>
      </c>
      <c r="AF168">
        <f t="shared" si="53"/>
        <v>105.28518713462874</v>
      </c>
      <c r="AG168">
        <f t="shared" si="54"/>
        <v>102.52071878988261</v>
      </c>
      <c r="AH168">
        <f t="shared" si="55"/>
        <v>105.55603866834797</v>
      </c>
      <c r="AI168">
        <f t="shared" si="56"/>
        <v>101.80404156307776</v>
      </c>
      <c r="AJ168">
        <f t="shared" si="57"/>
        <v>102.4968778549815</v>
      </c>
      <c r="AK168">
        <f t="shared" si="58"/>
        <v>102.8187830297305</v>
      </c>
      <c r="AL168">
        <f t="shared" si="59"/>
        <v>100.9005197472899</v>
      </c>
      <c r="AM168">
        <f t="shared" si="60"/>
        <v>102.46021505376338</v>
      </c>
      <c r="AN168">
        <f t="shared" si="61"/>
        <v>101.94605825093306</v>
      </c>
      <c r="AO168">
        <f t="shared" si="62"/>
        <v>101.44171881425824</v>
      </c>
      <c r="AP168">
        <f t="shared" si="63"/>
        <v>101.1071635131786</v>
      </c>
      <c r="AQ168">
        <f t="shared" si="64"/>
        <v>101.11516626115157</v>
      </c>
      <c r="AR168">
        <f t="shared" si="65"/>
        <v>100.08453799983084</v>
      </c>
      <c r="AS168">
        <f t="shared" si="66"/>
        <v>100.28523417639707</v>
      </c>
      <c r="AT168">
        <f t="shared" si="67"/>
        <v>99.70593177617219</v>
      </c>
    </row>
    <row r="169" spans="1:46" ht="15">
      <c r="A169" s="2">
        <v>41440</v>
      </c>
      <c r="B169">
        <f>_xlfn.IFERROR(_XLL.FUNDPRICED(B$3,$A169),B168)</f>
        <v>129.27</v>
      </c>
      <c r="C169">
        <f>_xlfn.IFERROR(_XLL.FUNDPRICED(C$3,$A169),C168)</f>
        <v>1444.75</v>
      </c>
      <c r="D169">
        <f>_xlfn.IFERROR(_XLL.FUNDPRICED(D$3,$A169),D168)</f>
        <v>1538.77</v>
      </c>
      <c r="E169">
        <f>_xlfn.IFERROR(_XLL.FUNDPRICED(E$3,$A169),E168)</f>
        <v>17.1738</v>
      </c>
      <c r="F169">
        <f>_xlfn.IFERROR(_XLL.FUNDPRICED(F$3,$A169),F168)</f>
        <v>16.7329</v>
      </c>
      <c r="G169">
        <f>_xlfn.IFERROR(_XLL.FUNDPRICED(G$3,$A169),G168)</f>
        <v>15.9464</v>
      </c>
      <c r="H169">
        <f>_xlfn.IFERROR(_XLL.FUNDPRICED(H$3,$A169),H168)</f>
        <v>24024.31</v>
      </c>
      <c r="I169">
        <f>_xlfn.IFERROR(_XLL.FUNDPRICED(I$3,$A169),I168)</f>
        <v>22523.26</v>
      </c>
      <c r="J169">
        <f>_xlfn.IFERROR(_XLL.FUNDPRICED(J$3,$A169),J168)</f>
        <v>1903.82</v>
      </c>
      <c r="K169">
        <f>_xlfn.IFERROR(_XLL.FUNDPRICED(K$3,$A169),K168)</f>
        <v>1456.61</v>
      </c>
      <c r="L169">
        <f>_xlfn.IFERROR(_XLL.FUNDPRICED(L$3,$A169),L168)</f>
        <v>1117.9</v>
      </c>
      <c r="M169">
        <f>_xlfn.IFERROR(_XLL.FUNDPRICED(M$3,$A169),M168)</f>
        <v>1222.88</v>
      </c>
      <c r="N169">
        <f>_xlfn.IFERROR(_XLL.FUNDPRICED(N$3,$A169),N168)</f>
        <v>1393.03</v>
      </c>
      <c r="O169">
        <f>_xlfn.IFERROR(_XLL.FUNDPRICED(O$3,$A169),O168)</f>
        <v>34748.01</v>
      </c>
      <c r="P169">
        <f>_xlfn.IFERROR(_XLL.FUNDPRICED(P$3,$A169),P168)</f>
        <v>1191.1</v>
      </c>
      <c r="Q169">
        <f>_xlfn.IFERROR(_XLL.FUNDPRICED(Q$3,$A169),Q168)</f>
        <v>1324.84</v>
      </c>
      <c r="R169">
        <f>_xlfn.IFERROR(_XLL.FUNDPRICED(R$3,$A169),R168)</f>
        <v>9126.61</v>
      </c>
      <c r="S169">
        <f>_xlfn.IFERROR(_XLL.FUNDPRICED(S$3,$A169),S168)</f>
        <v>122.37</v>
      </c>
      <c r="T169">
        <f>_xlfn.IFERROR(_XLL.FUNDPRICED(T$3,$A169),T168)</f>
        <v>149.61</v>
      </c>
      <c r="U169">
        <f>_xlfn.IFERROR(_XLL.FUNDPRICED(U$3,$A169),U168)</f>
        <v>118.39</v>
      </c>
      <c r="V169">
        <f>_xlfn.IFERROR(_XLL.FUNDPRICED(V$3,$A169),V168)</f>
        <v>4655.04</v>
      </c>
      <c r="W169">
        <f>_xlfn.IFERROR(_XLL.FUNDPRICED(W$3,$A169),W168)</f>
        <v>118.66</v>
      </c>
      <c r="Y169">
        <f t="shared" si="46"/>
        <v>120.56519306099602</v>
      </c>
      <c r="Z169">
        <f t="shared" si="47"/>
        <v>119.62029508685352</v>
      </c>
      <c r="AA169">
        <f t="shared" si="48"/>
        <v>107.91570236341947</v>
      </c>
      <c r="AB169">
        <f t="shared" si="49"/>
        <v>104.35686160128341</v>
      </c>
      <c r="AC169">
        <f t="shared" si="50"/>
        <v>107.97230503181181</v>
      </c>
      <c r="AD169">
        <f t="shared" si="51"/>
        <v>111.61397344457583</v>
      </c>
      <c r="AE169">
        <f t="shared" si="52"/>
        <v>96.14892966458764</v>
      </c>
      <c r="AF169">
        <f t="shared" si="53"/>
        <v>105.28518713462874</v>
      </c>
      <c r="AG169">
        <f t="shared" si="54"/>
        <v>102.52071878988261</v>
      </c>
      <c r="AH169">
        <f t="shared" si="55"/>
        <v>105.55603866834797</v>
      </c>
      <c r="AI169">
        <f t="shared" si="56"/>
        <v>101.80404156307776</v>
      </c>
      <c r="AJ169">
        <f t="shared" si="57"/>
        <v>102.4968778549815</v>
      </c>
      <c r="AK169">
        <f t="shared" si="58"/>
        <v>102.8187830297305</v>
      </c>
      <c r="AL169">
        <f t="shared" si="59"/>
        <v>100.9005197472899</v>
      </c>
      <c r="AM169">
        <f t="shared" si="60"/>
        <v>102.46021505376338</v>
      </c>
      <c r="AN169">
        <f t="shared" si="61"/>
        <v>101.94605825093306</v>
      </c>
      <c r="AO169">
        <f t="shared" si="62"/>
        <v>101.44171881425824</v>
      </c>
      <c r="AP169">
        <f t="shared" si="63"/>
        <v>101.1071635131786</v>
      </c>
      <c r="AQ169">
        <f t="shared" si="64"/>
        <v>101.11516626115157</v>
      </c>
      <c r="AR169">
        <f t="shared" si="65"/>
        <v>100.08453799983084</v>
      </c>
      <c r="AS169">
        <f t="shared" si="66"/>
        <v>100.28523417639707</v>
      </c>
      <c r="AT169">
        <f t="shared" si="67"/>
        <v>99.69752982691996</v>
      </c>
    </row>
    <row r="170" spans="1:46" ht="15">
      <c r="A170" s="2">
        <v>41441</v>
      </c>
      <c r="B170">
        <f>_xlfn.IFERROR(_XLL.FUNDPRICED(B$3,$A170),B169)</f>
        <v>129.27</v>
      </c>
      <c r="C170">
        <f>_xlfn.IFERROR(_XLL.FUNDPRICED(C$3,$A170),C169)</f>
        <v>1444.75</v>
      </c>
      <c r="D170">
        <f>_xlfn.IFERROR(_XLL.FUNDPRICED(D$3,$A170),D169)</f>
        <v>1538.77</v>
      </c>
      <c r="E170">
        <f>_xlfn.IFERROR(_XLL.FUNDPRICED(E$3,$A170),E169)</f>
        <v>17.1738</v>
      </c>
      <c r="F170">
        <f>_xlfn.IFERROR(_XLL.FUNDPRICED(F$3,$A170),F169)</f>
        <v>16.7329</v>
      </c>
      <c r="G170">
        <f>_xlfn.IFERROR(_XLL.FUNDPRICED(G$3,$A170),G169)</f>
        <v>15.9464</v>
      </c>
      <c r="H170">
        <f>_xlfn.IFERROR(_XLL.FUNDPRICED(H$3,$A170),H169)</f>
        <v>24024.31</v>
      </c>
      <c r="I170">
        <f>_xlfn.IFERROR(_XLL.FUNDPRICED(I$3,$A170),I169)</f>
        <v>22523.26</v>
      </c>
      <c r="J170">
        <f>_xlfn.IFERROR(_XLL.FUNDPRICED(J$3,$A170),J169)</f>
        <v>1903.82</v>
      </c>
      <c r="K170">
        <f>_xlfn.IFERROR(_XLL.FUNDPRICED(K$3,$A170),K169)</f>
        <v>1456.61</v>
      </c>
      <c r="L170">
        <f>_xlfn.IFERROR(_XLL.FUNDPRICED(L$3,$A170),L169)</f>
        <v>1117.9</v>
      </c>
      <c r="M170">
        <f>_xlfn.IFERROR(_XLL.FUNDPRICED(M$3,$A170),M169)</f>
        <v>1222.88</v>
      </c>
      <c r="N170">
        <f>_xlfn.IFERROR(_XLL.FUNDPRICED(N$3,$A170),N169)</f>
        <v>1393.03</v>
      </c>
      <c r="O170">
        <f>_xlfn.IFERROR(_XLL.FUNDPRICED(O$3,$A170),O169)</f>
        <v>34748.01</v>
      </c>
      <c r="P170">
        <f>_xlfn.IFERROR(_XLL.FUNDPRICED(P$3,$A170),P169)</f>
        <v>1191.1</v>
      </c>
      <c r="Q170">
        <f>_xlfn.IFERROR(_XLL.FUNDPRICED(Q$3,$A170),Q169)</f>
        <v>1324.84</v>
      </c>
      <c r="R170">
        <f>_xlfn.IFERROR(_XLL.FUNDPRICED(R$3,$A170),R169)</f>
        <v>9126.61</v>
      </c>
      <c r="S170">
        <f>_xlfn.IFERROR(_XLL.FUNDPRICED(S$3,$A170),S169)</f>
        <v>122.37</v>
      </c>
      <c r="T170">
        <f>_xlfn.IFERROR(_XLL.FUNDPRICED(T$3,$A170),T169)</f>
        <v>149.61</v>
      </c>
      <c r="U170">
        <f>_xlfn.IFERROR(_XLL.FUNDPRICED(U$3,$A170),U169)</f>
        <v>118.39</v>
      </c>
      <c r="V170">
        <f>_xlfn.IFERROR(_XLL.FUNDPRICED(V$3,$A170),V169)</f>
        <v>4655.04</v>
      </c>
      <c r="W170">
        <f>_xlfn.IFERROR(_XLL.FUNDPRICED(W$3,$A170),W169)</f>
        <v>118.66</v>
      </c>
      <c r="Y170">
        <f t="shared" si="46"/>
        <v>120.56519306099602</v>
      </c>
      <c r="Z170">
        <f t="shared" si="47"/>
        <v>119.62029508685352</v>
      </c>
      <c r="AA170">
        <f t="shared" si="48"/>
        <v>107.91570236341947</v>
      </c>
      <c r="AB170">
        <f t="shared" si="49"/>
        <v>104.35686160128341</v>
      </c>
      <c r="AC170">
        <f t="shared" si="50"/>
        <v>107.97230503181181</v>
      </c>
      <c r="AD170">
        <f t="shared" si="51"/>
        <v>111.61397344457583</v>
      </c>
      <c r="AE170">
        <f t="shared" si="52"/>
        <v>96.14892966458764</v>
      </c>
      <c r="AF170">
        <f t="shared" si="53"/>
        <v>105.28518713462874</v>
      </c>
      <c r="AG170">
        <f t="shared" si="54"/>
        <v>102.52071878988261</v>
      </c>
      <c r="AH170">
        <f t="shared" si="55"/>
        <v>105.55603866834797</v>
      </c>
      <c r="AI170">
        <f t="shared" si="56"/>
        <v>101.80404156307776</v>
      </c>
      <c r="AJ170">
        <f t="shared" si="57"/>
        <v>102.4968778549815</v>
      </c>
      <c r="AK170">
        <f t="shared" si="58"/>
        <v>102.8187830297305</v>
      </c>
      <c r="AL170">
        <f t="shared" si="59"/>
        <v>100.9005197472899</v>
      </c>
      <c r="AM170">
        <f t="shared" si="60"/>
        <v>102.46021505376338</v>
      </c>
      <c r="AN170">
        <f t="shared" si="61"/>
        <v>101.94605825093306</v>
      </c>
      <c r="AO170">
        <f t="shared" si="62"/>
        <v>101.44171881425824</v>
      </c>
      <c r="AP170">
        <f t="shared" si="63"/>
        <v>101.1071635131786</v>
      </c>
      <c r="AQ170">
        <f t="shared" si="64"/>
        <v>101.11516626115157</v>
      </c>
      <c r="AR170">
        <f t="shared" si="65"/>
        <v>100.08453799983084</v>
      </c>
      <c r="AS170">
        <f t="shared" si="66"/>
        <v>100.28523417639707</v>
      </c>
      <c r="AT170">
        <f t="shared" si="67"/>
        <v>99.69752982691996</v>
      </c>
    </row>
    <row r="171" spans="1:46" ht="15">
      <c r="A171" s="2">
        <v>41442</v>
      </c>
      <c r="B171">
        <f>_xlfn.IFERROR(_XLL.FUNDPRICED(B$3,$A171),B170)</f>
        <v>129.27</v>
      </c>
      <c r="C171">
        <f>_xlfn.IFERROR(_XLL.FUNDPRICED(C$3,$A171),C170)</f>
        <v>1444.75</v>
      </c>
      <c r="D171">
        <f>_xlfn.IFERROR(_XLL.FUNDPRICED(D$3,$A171),D170)</f>
        <v>1538.77</v>
      </c>
      <c r="E171">
        <f>_xlfn.IFERROR(_XLL.FUNDPRICED(E$3,$A171),E170)</f>
        <v>17.3137</v>
      </c>
      <c r="F171">
        <f>_xlfn.IFERROR(_XLL.FUNDPRICED(F$3,$A171),F170)</f>
        <v>16.8836</v>
      </c>
      <c r="G171">
        <f>_xlfn.IFERROR(_XLL.FUNDPRICED(G$3,$A171),G170)</f>
        <v>16.0666</v>
      </c>
      <c r="H171">
        <f>_xlfn.IFERROR(_XLL.FUNDPRICED(H$3,$A171),H170)</f>
        <v>24024.31</v>
      </c>
      <c r="I171">
        <f>_xlfn.IFERROR(_XLL.FUNDPRICED(I$3,$A171),I170)</f>
        <v>22523.26</v>
      </c>
      <c r="J171">
        <f>_xlfn.IFERROR(_XLL.FUNDPRICED(J$3,$A171),J170)</f>
        <v>1903.82</v>
      </c>
      <c r="K171">
        <f>_xlfn.IFERROR(_XLL.FUNDPRICED(K$3,$A171),K170)</f>
        <v>1456.61</v>
      </c>
      <c r="L171">
        <f>_xlfn.IFERROR(_XLL.FUNDPRICED(L$3,$A171),L170)</f>
        <v>1117.9</v>
      </c>
      <c r="M171">
        <f>_xlfn.IFERROR(_XLL.FUNDPRICED(M$3,$A171),M170)</f>
        <v>1222.88</v>
      </c>
      <c r="N171">
        <f>_xlfn.IFERROR(_XLL.FUNDPRICED(N$3,$A171),N170)</f>
        <v>1393.03</v>
      </c>
      <c r="O171">
        <f>_xlfn.IFERROR(_XLL.FUNDPRICED(O$3,$A171),O170)</f>
        <v>34748.01</v>
      </c>
      <c r="P171">
        <f>_xlfn.IFERROR(_XLL.FUNDPRICED(P$3,$A171),P170)</f>
        <v>1191.1</v>
      </c>
      <c r="Q171">
        <f>_xlfn.IFERROR(_XLL.FUNDPRICED(Q$3,$A171),Q170)</f>
        <v>1324.84</v>
      </c>
      <c r="R171">
        <f>_xlfn.IFERROR(_XLL.FUNDPRICED(R$3,$A171),R170)</f>
        <v>9126.61</v>
      </c>
      <c r="S171">
        <f>_xlfn.IFERROR(_XLL.FUNDPRICED(S$3,$A171),S170)</f>
        <v>122.37</v>
      </c>
      <c r="T171">
        <f>_xlfn.IFERROR(_XLL.FUNDPRICED(T$3,$A171),T170)</f>
        <v>149.6</v>
      </c>
      <c r="U171">
        <f>_xlfn.IFERROR(_XLL.FUNDPRICED(U$3,$A171),U170)</f>
        <v>118.38</v>
      </c>
      <c r="V171">
        <f>_xlfn.IFERROR(_XLL.FUNDPRICED(V$3,$A171),V170)</f>
        <v>4655.04</v>
      </c>
      <c r="W171">
        <f>_xlfn.IFERROR(_XLL.FUNDPRICED(W$3,$A171),W170)</f>
        <v>118.66</v>
      </c>
      <c r="Y171">
        <f t="shared" si="46"/>
        <v>120.56519306099602</v>
      </c>
      <c r="Z171">
        <f t="shared" si="47"/>
        <v>119.62029508685352</v>
      </c>
      <c r="AA171">
        <f t="shared" si="48"/>
        <v>107.91570236341947</v>
      </c>
      <c r="AB171">
        <f t="shared" si="49"/>
        <v>105.20696611734972</v>
      </c>
      <c r="AC171">
        <f t="shared" si="50"/>
        <v>108.94472621213883</v>
      </c>
      <c r="AD171">
        <f t="shared" si="51"/>
        <v>112.45529183669181</v>
      </c>
      <c r="AE171">
        <f t="shared" si="52"/>
        <v>96.14892966458764</v>
      </c>
      <c r="AF171">
        <f t="shared" si="53"/>
        <v>105.28518713462874</v>
      </c>
      <c r="AG171">
        <f t="shared" si="54"/>
        <v>102.52071878988261</v>
      </c>
      <c r="AH171">
        <f t="shared" si="55"/>
        <v>105.55603866834797</v>
      </c>
      <c r="AI171">
        <f t="shared" si="56"/>
        <v>101.80404156307776</v>
      </c>
      <c r="AJ171">
        <f t="shared" si="57"/>
        <v>102.4968778549815</v>
      </c>
      <c r="AK171">
        <f t="shared" si="58"/>
        <v>102.8187830297305</v>
      </c>
      <c r="AL171">
        <f t="shared" si="59"/>
        <v>100.9005197472899</v>
      </c>
      <c r="AM171">
        <f t="shared" si="60"/>
        <v>102.46021505376338</v>
      </c>
      <c r="AN171">
        <f t="shared" si="61"/>
        <v>101.94605825093306</v>
      </c>
      <c r="AO171">
        <f t="shared" si="62"/>
        <v>101.44171881425824</v>
      </c>
      <c r="AP171">
        <f t="shared" si="63"/>
        <v>101.1071635131786</v>
      </c>
      <c r="AQ171">
        <f t="shared" si="64"/>
        <v>101.10840767775063</v>
      </c>
      <c r="AR171">
        <f t="shared" si="65"/>
        <v>100.07608419984776</v>
      </c>
      <c r="AS171">
        <f t="shared" si="66"/>
        <v>100.28523417639707</v>
      </c>
      <c r="AT171">
        <f t="shared" si="67"/>
        <v>99.69752982691996</v>
      </c>
    </row>
    <row r="172" spans="1:46" ht="15">
      <c r="A172" s="2">
        <v>41443</v>
      </c>
      <c r="B172">
        <f>_xlfn.IFERROR(_XLL.FUNDPRICED(B$3,$A172),B171)</f>
        <v>130.01</v>
      </c>
      <c r="C172">
        <f>_xlfn.IFERROR(_XLL.FUNDPRICED(C$3,$A172),C171)</f>
        <v>1453.5</v>
      </c>
      <c r="D172">
        <f>_xlfn.IFERROR(_XLL.FUNDPRICED(D$3,$A172),D171)</f>
        <v>1547.28</v>
      </c>
      <c r="E172">
        <f>_xlfn.IFERROR(_XLL.FUNDPRICED(E$3,$A172),E171)</f>
        <v>17.3559</v>
      </c>
      <c r="F172">
        <f>_xlfn.IFERROR(_XLL.FUNDPRICED(F$3,$A172),F171)</f>
        <v>16.9527</v>
      </c>
      <c r="G172">
        <f>_xlfn.IFERROR(_XLL.FUNDPRICED(G$3,$A172),G171)</f>
        <v>16.1914</v>
      </c>
      <c r="H172">
        <f>_xlfn.IFERROR(_XLL.FUNDPRICED(H$3,$A172),H171)</f>
        <v>23976.63</v>
      </c>
      <c r="I172">
        <f>_xlfn.IFERROR(_XLL.FUNDPRICED(I$3,$A172),I171)</f>
        <v>22547.64</v>
      </c>
      <c r="J172">
        <f>_xlfn.IFERROR(_XLL.FUNDPRICED(J$3,$A172),J171)</f>
        <v>1922.39</v>
      </c>
      <c r="K172">
        <f>_xlfn.IFERROR(_XLL.FUNDPRICED(K$3,$A172),K171)</f>
        <v>1461.13</v>
      </c>
      <c r="L172">
        <f>_xlfn.IFERROR(_XLL.FUNDPRICED(L$3,$A172),L171)</f>
        <v>1120.5</v>
      </c>
      <c r="M172">
        <f>_xlfn.IFERROR(_XLL.FUNDPRICED(M$3,$A172),M171)</f>
        <v>1222.97</v>
      </c>
      <c r="N172">
        <f>_xlfn.IFERROR(_XLL.FUNDPRICED(N$3,$A172),N171)</f>
        <v>1394.57</v>
      </c>
      <c r="O172">
        <f>_xlfn.IFERROR(_XLL.FUNDPRICED(O$3,$A172),O171)</f>
        <v>34877.95</v>
      </c>
      <c r="P172">
        <f>_xlfn.IFERROR(_XLL.FUNDPRICED(P$3,$A172),P171)</f>
        <v>1192.6</v>
      </c>
      <c r="Q172">
        <f>_xlfn.IFERROR(_XLL.FUNDPRICED(Q$3,$A172),Q171)</f>
        <v>1327.77</v>
      </c>
      <c r="R172">
        <f>_xlfn.IFERROR(_XLL.FUNDPRICED(R$3,$A172),R171)</f>
        <v>9153.63</v>
      </c>
      <c r="S172">
        <f>_xlfn.IFERROR(_XLL.FUNDPRICED(S$3,$A172),S171)</f>
        <v>122.58</v>
      </c>
      <c r="T172">
        <f>_xlfn.IFERROR(_XLL.FUNDPRICED(T$3,$A172),T171)</f>
        <v>150.06</v>
      </c>
      <c r="U172">
        <f>_xlfn.IFERROR(_XLL.FUNDPRICED(U$3,$A172),U171)</f>
        <v>118.69</v>
      </c>
      <c r="V172">
        <f>_xlfn.IFERROR(_XLL.FUNDPRICED(V$3,$A172),V171)</f>
        <v>4671.67</v>
      </c>
      <c r="W172">
        <f>_xlfn.IFERROR(_XLL.FUNDPRICED(W$3,$A172),W171)</f>
        <v>119.18</v>
      </c>
      <c r="Y172">
        <f t="shared" si="46"/>
        <v>121.25536280544668</v>
      </c>
      <c r="Z172">
        <f t="shared" si="47"/>
        <v>120.34476477504175</v>
      </c>
      <c r="AA172">
        <f t="shared" si="48"/>
        <v>108.51251840942551</v>
      </c>
      <c r="AB172">
        <f t="shared" si="49"/>
        <v>105.46339507073068</v>
      </c>
      <c r="AC172">
        <f t="shared" si="50"/>
        <v>109.3906074567347</v>
      </c>
      <c r="AD172">
        <f t="shared" si="51"/>
        <v>113.32880710571072</v>
      </c>
      <c r="AE172">
        <f t="shared" si="52"/>
        <v>95.95810707836529</v>
      </c>
      <c r="AF172">
        <f t="shared" si="53"/>
        <v>105.399151670062</v>
      </c>
      <c r="AG172">
        <f t="shared" si="54"/>
        <v>103.520713404882</v>
      </c>
      <c r="AH172">
        <f t="shared" si="55"/>
        <v>105.88358914155697</v>
      </c>
      <c r="AI172">
        <f t="shared" si="56"/>
        <v>102.04081632653065</v>
      </c>
      <c r="AJ172">
        <f t="shared" si="57"/>
        <v>102.50442129260985</v>
      </c>
      <c r="AK172">
        <f t="shared" si="58"/>
        <v>102.9324495881433</v>
      </c>
      <c r="AL172">
        <f t="shared" si="59"/>
        <v>101.27783670834644</v>
      </c>
      <c r="AM172">
        <f t="shared" si="60"/>
        <v>102.58924731182789</v>
      </c>
      <c r="AN172">
        <f t="shared" si="61"/>
        <v>102.17152091108466</v>
      </c>
      <c r="AO172">
        <f t="shared" si="62"/>
        <v>101.74204448198822</v>
      </c>
      <c r="AP172">
        <f t="shared" si="63"/>
        <v>101.28067421300508</v>
      </c>
      <c r="AQ172">
        <f t="shared" si="64"/>
        <v>101.41930251419292</v>
      </c>
      <c r="AR172">
        <f t="shared" si="65"/>
        <v>100.33815199932363</v>
      </c>
      <c r="AS172">
        <f t="shared" si="66"/>
        <v>100.64350036623722</v>
      </c>
      <c r="AT172">
        <f t="shared" si="67"/>
        <v>100.13443118803575</v>
      </c>
    </row>
    <row r="173" spans="1:46" ht="15">
      <c r="A173" s="2">
        <v>41444</v>
      </c>
      <c r="B173">
        <f>_xlfn.IFERROR(_XLL.FUNDPRICED(B$3,$A173),B172)</f>
        <v>128.83</v>
      </c>
      <c r="C173">
        <f>_xlfn.IFERROR(_XLL.FUNDPRICED(C$3,$A173),C172)</f>
        <v>1442.82</v>
      </c>
      <c r="D173">
        <f>_xlfn.IFERROR(_XLL.FUNDPRICED(D$3,$A173),D172)</f>
        <v>1538.49</v>
      </c>
      <c r="E173">
        <f>_xlfn.IFERROR(_XLL.FUNDPRICED(E$3,$A173),E172)</f>
        <v>17.3318</v>
      </c>
      <c r="F173">
        <f>_xlfn.IFERROR(_XLL.FUNDPRICED(F$3,$A173),F172)</f>
        <v>16.8599</v>
      </c>
      <c r="G173">
        <f>_xlfn.IFERROR(_XLL.FUNDPRICED(G$3,$A173),G172)</f>
        <v>15.967</v>
      </c>
      <c r="H173">
        <f>_xlfn.IFERROR(_XLL.FUNDPRICED(H$3,$A173),H172)</f>
        <v>23807.96</v>
      </c>
      <c r="I173">
        <f>_xlfn.IFERROR(_XLL.FUNDPRICED(I$3,$A173),I172)</f>
        <v>22476.83</v>
      </c>
      <c r="J173">
        <f>_xlfn.IFERROR(_XLL.FUNDPRICED(J$3,$A173),J172)</f>
        <v>1913.84</v>
      </c>
      <c r="K173">
        <f>_xlfn.IFERROR(_XLL.FUNDPRICED(K$3,$A173),K172)</f>
        <v>1459.46</v>
      </c>
      <c r="L173">
        <f>_xlfn.IFERROR(_XLL.FUNDPRICED(L$3,$A173),L172)</f>
        <v>1121.64</v>
      </c>
      <c r="M173">
        <f>_xlfn.IFERROR(_XLL.FUNDPRICED(M$3,$A173),M172)</f>
        <v>1223.12</v>
      </c>
      <c r="N173">
        <f>_xlfn.IFERROR(_XLL.FUNDPRICED(N$3,$A173),N172)</f>
        <v>1393.98</v>
      </c>
      <c r="O173">
        <f>_xlfn.IFERROR(_XLL.FUNDPRICED(O$3,$A173),O172)</f>
        <v>34960.27</v>
      </c>
      <c r="P173">
        <f>_xlfn.IFERROR(_XLL.FUNDPRICED(P$3,$A173),P172)</f>
        <v>1193.71</v>
      </c>
      <c r="Q173">
        <f>_xlfn.IFERROR(_XLL.FUNDPRICED(Q$3,$A173),Q172)</f>
        <v>1330.4</v>
      </c>
      <c r="R173">
        <f>_xlfn.IFERROR(_XLL.FUNDPRICED(R$3,$A173),R172)</f>
        <v>9173.93</v>
      </c>
      <c r="S173">
        <f>_xlfn.IFERROR(_XLL.FUNDPRICED(S$3,$A173),S172)</f>
        <v>122.71</v>
      </c>
      <c r="T173">
        <f>_xlfn.IFERROR(_XLL.FUNDPRICED(T$3,$A173),T172)</f>
        <v>150.32</v>
      </c>
      <c r="U173">
        <f>_xlfn.IFERROR(_XLL.FUNDPRICED(U$3,$A173),U172)</f>
        <v>118.98</v>
      </c>
      <c r="V173">
        <f>_xlfn.IFERROR(_XLL.FUNDPRICED(V$3,$A173),V172)</f>
        <v>4687.48</v>
      </c>
      <c r="W173">
        <f>_xlfn.IFERROR(_XLL.FUNDPRICED(W$3,$A173),W172)</f>
        <v>119.56</v>
      </c>
      <c r="Y173">
        <f t="shared" si="46"/>
        <v>120.15482186159294</v>
      </c>
      <c r="Z173">
        <f t="shared" si="47"/>
        <v>119.46049777277312</v>
      </c>
      <c r="AA173">
        <f t="shared" si="48"/>
        <v>107.89606564275184</v>
      </c>
      <c r="AB173">
        <f t="shared" si="49"/>
        <v>105.31695104759133</v>
      </c>
      <c r="AC173">
        <f t="shared" si="50"/>
        <v>108.79179733374633</v>
      </c>
      <c r="AD173">
        <f t="shared" si="51"/>
        <v>111.75815945853249</v>
      </c>
      <c r="AE173">
        <f t="shared" si="52"/>
        <v>95.2830641753006</v>
      </c>
      <c r="AF173">
        <f t="shared" si="53"/>
        <v>105.06814967030695</v>
      </c>
      <c r="AG173">
        <f t="shared" si="54"/>
        <v>103.06029585193397</v>
      </c>
      <c r="AH173">
        <f t="shared" si="55"/>
        <v>105.76256938707488</v>
      </c>
      <c r="AI173">
        <f t="shared" si="56"/>
        <v>102.1446329535831</v>
      </c>
      <c r="AJ173">
        <f t="shared" si="57"/>
        <v>102.51699368865707</v>
      </c>
      <c r="AK173">
        <f t="shared" si="58"/>
        <v>102.88890201056957</v>
      </c>
      <c r="AL173">
        <f t="shared" si="59"/>
        <v>101.51687574354865</v>
      </c>
      <c r="AM173">
        <f t="shared" si="60"/>
        <v>102.68473118279564</v>
      </c>
      <c r="AN173">
        <f t="shared" si="61"/>
        <v>102.37389865722756</v>
      </c>
      <c r="AO173">
        <f t="shared" si="62"/>
        <v>101.96767775567137</v>
      </c>
      <c r="AP173">
        <f t="shared" si="63"/>
        <v>101.38808559861197</v>
      </c>
      <c r="AQ173">
        <f t="shared" si="64"/>
        <v>101.59502568261682</v>
      </c>
      <c r="AR173">
        <f t="shared" si="65"/>
        <v>100.58331219883331</v>
      </c>
      <c r="AS173">
        <f t="shared" si="66"/>
        <v>100.98410099530352</v>
      </c>
      <c r="AT173">
        <f t="shared" si="67"/>
        <v>100.45370525962036</v>
      </c>
    </row>
    <row r="174" spans="1:46" ht="15">
      <c r="A174" s="2">
        <v>41445</v>
      </c>
      <c r="B174">
        <f>_xlfn.IFERROR(_XLL.FUNDPRICED(B$3,$A174),B173)</f>
        <v>129.22</v>
      </c>
      <c r="C174">
        <f>_xlfn.IFERROR(_XLL.FUNDPRICED(C$3,$A174),C173)</f>
        <v>1445.67</v>
      </c>
      <c r="D174">
        <f>_xlfn.IFERROR(_XLL.FUNDPRICED(D$3,$A174),D173)</f>
        <v>1541</v>
      </c>
      <c r="E174">
        <f>_xlfn.IFERROR(_XLL.FUNDPRICED(E$3,$A174),E173)</f>
        <v>16.5308</v>
      </c>
      <c r="F174">
        <f>_xlfn.IFERROR(_XLL.FUNDPRICED(F$3,$A174),F173)</f>
        <v>16.2766</v>
      </c>
      <c r="G174">
        <f>_xlfn.IFERROR(_XLL.FUNDPRICED(G$3,$A174),G173)</f>
        <v>15.569</v>
      </c>
      <c r="H174">
        <f>_xlfn.IFERROR(_XLL.FUNDPRICED(H$3,$A174),H173)</f>
        <v>23643.6</v>
      </c>
      <c r="I174">
        <f>_xlfn.IFERROR(_XLL.FUNDPRICED(I$3,$A174),I173)</f>
        <v>22477.69</v>
      </c>
      <c r="J174">
        <f>_xlfn.IFERROR(_XLL.FUNDPRICED(J$3,$A174),J173)</f>
        <v>1906.72</v>
      </c>
      <c r="K174">
        <f>_xlfn.IFERROR(_XLL.FUNDPRICED(K$3,$A174),K173)</f>
        <v>1458.74</v>
      </c>
      <c r="L174">
        <f>_xlfn.IFERROR(_XLL.FUNDPRICED(L$3,$A174),L173)</f>
        <v>1119.65</v>
      </c>
      <c r="M174">
        <f>_xlfn.IFERROR(_XLL.FUNDPRICED(M$3,$A174),M173)</f>
        <v>1223.28</v>
      </c>
      <c r="N174">
        <f>_xlfn.IFERROR(_XLL.FUNDPRICED(N$3,$A174),N173)</f>
        <v>1392.93</v>
      </c>
      <c r="O174">
        <f>_xlfn.IFERROR(_XLL.FUNDPRICED(O$3,$A174),O173)</f>
        <v>34852.14</v>
      </c>
      <c r="P174">
        <f>_xlfn.IFERROR(_XLL.FUNDPRICED(P$3,$A174),P173)</f>
        <v>1191.87</v>
      </c>
      <c r="Q174">
        <f>_xlfn.IFERROR(_XLL.FUNDPRICED(Q$3,$A174),Q173)</f>
        <v>1326.52</v>
      </c>
      <c r="R174">
        <f>_xlfn.IFERROR(_XLL.FUNDPRICED(R$3,$A174),R173)</f>
        <v>9150.88</v>
      </c>
      <c r="S174">
        <f>_xlfn.IFERROR(_XLL.FUNDPRICED(S$3,$A174),S173)</f>
        <v>122.61</v>
      </c>
      <c r="T174">
        <f>_xlfn.IFERROR(_XLL.FUNDPRICED(T$3,$A174),T173)</f>
        <v>150.12</v>
      </c>
      <c r="U174">
        <f>_xlfn.IFERROR(_XLL.FUNDPRICED(U$3,$A174),U173)</f>
        <v>118.76</v>
      </c>
      <c r="V174">
        <f>_xlfn.IFERROR(_XLL.FUNDPRICED(V$3,$A174),V173)</f>
        <v>4668.71</v>
      </c>
      <c r="W174">
        <f>_xlfn.IFERROR(_XLL.FUNDPRICED(W$3,$A174),W173)</f>
        <v>119.13</v>
      </c>
      <c r="Y174">
        <f t="shared" si="46"/>
        <v>120.51855997015475</v>
      </c>
      <c r="Z174">
        <f t="shared" si="47"/>
        <v>119.69646789978302</v>
      </c>
      <c r="AA174">
        <f t="shared" si="48"/>
        <v>108.07209481730825</v>
      </c>
      <c r="AB174">
        <f t="shared" si="49"/>
        <v>100.4496621457392</v>
      </c>
      <c r="AC174">
        <f t="shared" si="50"/>
        <v>105.02794017060927</v>
      </c>
      <c r="AD174">
        <f t="shared" si="51"/>
        <v>108.97242967432156</v>
      </c>
      <c r="AE174">
        <f t="shared" si="52"/>
        <v>94.62527054544519</v>
      </c>
      <c r="AF174">
        <f t="shared" si="53"/>
        <v>105.07216974825904</v>
      </c>
      <c r="AG174">
        <f t="shared" si="54"/>
        <v>102.67688380784159</v>
      </c>
      <c r="AH174">
        <f t="shared" si="55"/>
        <v>105.71039320550176</v>
      </c>
      <c r="AI174">
        <f t="shared" si="56"/>
        <v>101.96340919232492</v>
      </c>
      <c r="AJ174">
        <f t="shared" si="57"/>
        <v>102.5304042444408</v>
      </c>
      <c r="AK174">
        <f t="shared" si="58"/>
        <v>102.81140208437903</v>
      </c>
      <c r="AL174">
        <f t="shared" si="59"/>
        <v>101.20289018868452</v>
      </c>
      <c r="AM174">
        <f t="shared" si="60"/>
        <v>102.52645161290316</v>
      </c>
      <c r="AN174">
        <f t="shared" si="61"/>
        <v>102.07533376938176</v>
      </c>
      <c r="AO174">
        <f t="shared" si="62"/>
        <v>101.71147839811488</v>
      </c>
      <c r="AP174">
        <f t="shared" si="63"/>
        <v>101.30546145583746</v>
      </c>
      <c r="AQ174">
        <f t="shared" si="64"/>
        <v>101.45985401459843</v>
      </c>
      <c r="AR174">
        <f t="shared" si="65"/>
        <v>100.39732859920528</v>
      </c>
      <c r="AS174">
        <f t="shared" si="66"/>
        <v>100.57973200051703</v>
      </c>
      <c r="AT174">
        <f t="shared" si="67"/>
        <v>100.09242144177462</v>
      </c>
    </row>
    <row r="175" spans="1:46" ht="15">
      <c r="A175" s="2">
        <v>41446</v>
      </c>
      <c r="B175">
        <f>_xlfn.IFERROR(_XLL.FUNDPRICED(B$3,$A175),B174)</f>
        <v>129.06</v>
      </c>
      <c r="C175">
        <f>_xlfn.IFERROR(_XLL.FUNDPRICED(C$3,$A175),C174)</f>
        <v>1445</v>
      </c>
      <c r="D175">
        <f>_xlfn.IFERROR(_XLL.FUNDPRICED(D$3,$A175),D174)</f>
        <v>1540.49</v>
      </c>
      <c r="E175">
        <f>_xlfn.IFERROR(_XLL.FUNDPRICED(E$3,$A175),E174)</f>
        <v>16.2938</v>
      </c>
      <c r="F175">
        <f>_xlfn.IFERROR(_XLL.FUNDPRICED(F$3,$A175),F174)</f>
        <v>16.2457</v>
      </c>
      <c r="G175">
        <f>_xlfn.IFERROR(_XLL.FUNDPRICED(G$3,$A175),G174)</f>
        <v>15.6097</v>
      </c>
      <c r="H175">
        <f>_xlfn.IFERROR(_XLL.FUNDPRICED(H$3,$A175),H174)</f>
        <v>23497.99</v>
      </c>
      <c r="I175">
        <f>_xlfn.IFERROR(_XLL.FUNDPRICED(I$3,$A175),I174)</f>
        <v>22249.19</v>
      </c>
      <c r="J175">
        <f>_xlfn.IFERROR(_XLL.FUNDPRICED(J$3,$A175),J174)</f>
        <v>1887.37</v>
      </c>
      <c r="K175">
        <f>_xlfn.IFERROR(_XLL.FUNDPRICED(K$3,$A175),K174)</f>
        <v>1459.68</v>
      </c>
      <c r="L175">
        <f>_xlfn.IFERROR(_XLL.FUNDPRICED(L$3,$A175),L174)</f>
        <v>1120.85</v>
      </c>
      <c r="M175">
        <f>_xlfn.IFERROR(_XLL.FUNDPRICED(M$3,$A175),M174)</f>
        <v>1224.44</v>
      </c>
      <c r="N175">
        <f>_xlfn.IFERROR(_XLL.FUNDPRICED(N$3,$A175),N174)</f>
        <v>1393.99</v>
      </c>
      <c r="O175">
        <f>_xlfn.IFERROR(_XLL.FUNDPRICED(O$3,$A175),O174)</f>
        <v>34880.13</v>
      </c>
      <c r="P175">
        <f>_xlfn.IFERROR(_XLL.FUNDPRICED(P$3,$A175),P174)</f>
        <v>1192.22</v>
      </c>
      <c r="Q175">
        <f>_xlfn.IFERROR(_XLL.FUNDPRICED(Q$3,$A175),Q174)</f>
        <v>1326.21</v>
      </c>
      <c r="R175">
        <f>_xlfn.IFERROR(_XLL.FUNDPRICED(R$3,$A175),R174)</f>
        <v>9153.4</v>
      </c>
      <c r="S175">
        <f>_xlfn.IFERROR(_XLL.FUNDPRICED(S$3,$A175),S174)</f>
        <v>122.71</v>
      </c>
      <c r="T175">
        <f>_xlfn.IFERROR(_XLL.FUNDPRICED(T$3,$A175),T174)</f>
        <v>150.31</v>
      </c>
      <c r="U175">
        <f>_xlfn.IFERROR(_XLL.FUNDPRICED(U$3,$A175),U174)</f>
        <v>118.74</v>
      </c>
      <c r="V175">
        <f>_xlfn.IFERROR(_XLL.FUNDPRICED(V$3,$A175),V174)</f>
        <v>4670.94</v>
      </c>
      <c r="W175">
        <f>_xlfn.IFERROR(_XLL.FUNDPRICED(W$3,$A175),W174)</f>
        <v>119.25</v>
      </c>
      <c r="Y175">
        <f t="shared" si="46"/>
        <v>120.36933407946272</v>
      </c>
      <c r="Z175">
        <f t="shared" si="47"/>
        <v>119.64099422080173</v>
      </c>
      <c r="AA175">
        <f t="shared" si="48"/>
        <v>108.03632793323504</v>
      </c>
      <c r="AB175">
        <f t="shared" si="49"/>
        <v>99.00952797627735</v>
      </c>
      <c r="AC175">
        <f t="shared" si="50"/>
        <v>104.82855188612284</v>
      </c>
      <c r="AD175">
        <f t="shared" si="51"/>
        <v>109.25730204170193</v>
      </c>
      <c r="AE175">
        <f t="shared" si="52"/>
        <v>94.04251725727748</v>
      </c>
      <c r="AF175">
        <f t="shared" si="53"/>
        <v>104.00404438540026</v>
      </c>
      <c r="AG175">
        <f t="shared" si="54"/>
        <v>101.63488618801186</v>
      </c>
      <c r="AH175">
        <f t="shared" si="55"/>
        <v>105.77851210922222</v>
      </c>
      <c r="AI175">
        <f t="shared" si="56"/>
        <v>102.0726898523801</v>
      </c>
      <c r="AJ175">
        <f t="shared" si="57"/>
        <v>102.6276307738728</v>
      </c>
      <c r="AK175">
        <f t="shared" si="58"/>
        <v>102.8896401051047</v>
      </c>
      <c r="AL175">
        <f t="shared" si="59"/>
        <v>101.28416694518732</v>
      </c>
      <c r="AM175">
        <f t="shared" si="60"/>
        <v>102.55655913978488</v>
      </c>
      <c r="AN175">
        <f t="shared" si="61"/>
        <v>102.05147935823943</v>
      </c>
      <c r="AO175">
        <f t="shared" si="62"/>
        <v>101.73948804588245</v>
      </c>
      <c r="AP175">
        <f t="shared" si="63"/>
        <v>101.38808559861198</v>
      </c>
      <c r="AQ175">
        <f t="shared" si="64"/>
        <v>101.5882670992159</v>
      </c>
      <c r="AR175">
        <f t="shared" si="65"/>
        <v>100.38042099923909</v>
      </c>
      <c r="AS175">
        <f t="shared" si="66"/>
        <v>100.62777370847513</v>
      </c>
      <c r="AT175">
        <f t="shared" si="67"/>
        <v>100.19324483280134</v>
      </c>
    </row>
    <row r="176" spans="1:46" ht="15">
      <c r="A176" s="2">
        <v>41447</v>
      </c>
      <c r="B176">
        <f>_xlfn.IFERROR(_XLL.FUNDPRICED(B$3,$A176),B175)</f>
        <v>129.05</v>
      </c>
      <c r="C176">
        <f>_xlfn.IFERROR(_XLL.FUNDPRICED(C$3,$A176),C175)</f>
        <v>1445</v>
      </c>
      <c r="D176">
        <f>_xlfn.IFERROR(_XLL.FUNDPRICED(D$3,$A176),D175)</f>
        <v>1540.49</v>
      </c>
      <c r="E176">
        <f>_xlfn.IFERROR(_XLL.FUNDPRICED(E$3,$A176),E175)</f>
        <v>16.2938</v>
      </c>
      <c r="F176">
        <f>_xlfn.IFERROR(_XLL.FUNDPRICED(F$3,$A176),F175)</f>
        <v>16.2457</v>
      </c>
      <c r="G176">
        <f>_xlfn.IFERROR(_XLL.FUNDPRICED(G$3,$A176),G175)</f>
        <v>15.6097</v>
      </c>
      <c r="H176">
        <f>_xlfn.IFERROR(_XLL.FUNDPRICED(H$3,$A176),H175)</f>
        <v>23497.99</v>
      </c>
      <c r="I176">
        <f>_xlfn.IFERROR(_XLL.FUNDPRICED(I$3,$A176),I175)</f>
        <v>22249.19</v>
      </c>
      <c r="J176">
        <f>_xlfn.IFERROR(_XLL.FUNDPRICED(J$3,$A176),J175)</f>
        <v>1887.37</v>
      </c>
      <c r="K176">
        <f>_xlfn.IFERROR(_XLL.FUNDPRICED(K$3,$A176),K175)</f>
        <v>1459.68</v>
      </c>
      <c r="L176">
        <f>_xlfn.IFERROR(_XLL.FUNDPRICED(L$3,$A176),L175)</f>
        <v>1120.85</v>
      </c>
      <c r="M176">
        <f>_xlfn.IFERROR(_XLL.FUNDPRICED(M$3,$A176),M175)</f>
        <v>1224.44</v>
      </c>
      <c r="N176">
        <f>_xlfn.IFERROR(_XLL.FUNDPRICED(N$3,$A176),N175)</f>
        <v>1393.99</v>
      </c>
      <c r="O176">
        <f>_xlfn.IFERROR(_XLL.FUNDPRICED(O$3,$A176),O175)</f>
        <v>34880.13</v>
      </c>
      <c r="P176">
        <f>_xlfn.IFERROR(_XLL.FUNDPRICED(P$3,$A176),P175)</f>
        <v>1192.22</v>
      </c>
      <c r="Q176">
        <f>_xlfn.IFERROR(_XLL.FUNDPRICED(Q$3,$A176),Q175)</f>
        <v>1326.21</v>
      </c>
      <c r="R176">
        <f>_xlfn.IFERROR(_XLL.FUNDPRICED(R$3,$A176),R175)</f>
        <v>9153.4</v>
      </c>
      <c r="S176">
        <f>_xlfn.IFERROR(_XLL.FUNDPRICED(S$3,$A176),S175)</f>
        <v>122.7</v>
      </c>
      <c r="T176">
        <f>_xlfn.IFERROR(_XLL.FUNDPRICED(T$3,$A176),T175)</f>
        <v>150.31</v>
      </c>
      <c r="U176">
        <f>_xlfn.IFERROR(_XLL.FUNDPRICED(U$3,$A176),U175)</f>
        <v>118.74</v>
      </c>
      <c r="V176">
        <f>_xlfn.IFERROR(_XLL.FUNDPRICED(V$3,$A176),V175)</f>
        <v>4670.94</v>
      </c>
      <c r="W176">
        <f>_xlfn.IFERROR(_XLL.FUNDPRICED(W$3,$A176),W175)</f>
        <v>119.25</v>
      </c>
      <c r="Y176">
        <f t="shared" si="46"/>
        <v>120.36000746129447</v>
      </c>
      <c r="Z176">
        <f t="shared" si="47"/>
        <v>119.64099422080173</v>
      </c>
      <c r="AA176">
        <f t="shared" si="48"/>
        <v>108.03632793323504</v>
      </c>
      <c r="AB176">
        <f t="shared" si="49"/>
        <v>99.00952797627735</v>
      </c>
      <c r="AC176">
        <f t="shared" si="50"/>
        <v>104.82855188612284</v>
      </c>
      <c r="AD176">
        <f t="shared" si="51"/>
        <v>109.25730204170193</v>
      </c>
      <c r="AE176">
        <f t="shared" si="52"/>
        <v>94.04251725727748</v>
      </c>
      <c r="AF176">
        <f t="shared" si="53"/>
        <v>104.00404438540026</v>
      </c>
      <c r="AG176">
        <f t="shared" si="54"/>
        <v>101.63488618801186</v>
      </c>
      <c r="AH176">
        <f t="shared" si="55"/>
        <v>105.77851210922222</v>
      </c>
      <c r="AI176">
        <f t="shared" si="56"/>
        <v>102.0726898523801</v>
      </c>
      <c r="AJ176">
        <f t="shared" si="57"/>
        <v>102.6276307738728</v>
      </c>
      <c r="AK176">
        <f t="shared" si="58"/>
        <v>102.8896401051047</v>
      </c>
      <c r="AL176">
        <f t="shared" si="59"/>
        <v>101.28416694518732</v>
      </c>
      <c r="AM176">
        <f t="shared" si="60"/>
        <v>102.55655913978488</v>
      </c>
      <c r="AN176">
        <f t="shared" si="61"/>
        <v>102.05147935823943</v>
      </c>
      <c r="AO176">
        <f t="shared" si="62"/>
        <v>101.73948804588245</v>
      </c>
      <c r="AP176">
        <f t="shared" si="63"/>
        <v>101.37982318433454</v>
      </c>
      <c r="AQ176">
        <f t="shared" si="64"/>
        <v>101.5882670992159</v>
      </c>
      <c r="AR176">
        <f t="shared" si="65"/>
        <v>100.38042099923909</v>
      </c>
      <c r="AS176">
        <f t="shared" si="66"/>
        <v>100.62777370847513</v>
      </c>
      <c r="AT176">
        <f t="shared" si="67"/>
        <v>100.19324483280134</v>
      </c>
    </row>
    <row r="177" spans="1:46" ht="15">
      <c r="A177" s="2">
        <v>41448</v>
      </c>
      <c r="B177">
        <f>_xlfn.IFERROR(_XLL.FUNDPRICED(B$3,$A177),B176)</f>
        <v>129.05</v>
      </c>
      <c r="C177">
        <f>_xlfn.IFERROR(_XLL.FUNDPRICED(C$3,$A177),C176)</f>
        <v>1445</v>
      </c>
      <c r="D177">
        <f>_xlfn.IFERROR(_XLL.FUNDPRICED(D$3,$A177),D176)</f>
        <v>1540.49</v>
      </c>
      <c r="E177">
        <f>_xlfn.IFERROR(_XLL.FUNDPRICED(E$3,$A177),E176)</f>
        <v>16.2938</v>
      </c>
      <c r="F177">
        <f>_xlfn.IFERROR(_XLL.FUNDPRICED(F$3,$A177),F176)</f>
        <v>16.2457</v>
      </c>
      <c r="G177">
        <f>_xlfn.IFERROR(_XLL.FUNDPRICED(G$3,$A177),G176)</f>
        <v>15.6097</v>
      </c>
      <c r="H177">
        <f>_xlfn.IFERROR(_XLL.FUNDPRICED(H$3,$A177),H176)</f>
        <v>23497.99</v>
      </c>
      <c r="I177">
        <f>_xlfn.IFERROR(_XLL.FUNDPRICED(I$3,$A177),I176)</f>
        <v>22249.19</v>
      </c>
      <c r="J177">
        <f>_xlfn.IFERROR(_XLL.FUNDPRICED(J$3,$A177),J176)</f>
        <v>1887.37</v>
      </c>
      <c r="K177">
        <f>_xlfn.IFERROR(_XLL.FUNDPRICED(K$3,$A177),K176)</f>
        <v>1459.68</v>
      </c>
      <c r="L177">
        <f>_xlfn.IFERROR(_XLL.FUNDPRICED(L$3,$A177),L176)</f>
        <v>1120.85</v>
      </c>
      <c r="M177">
        <f>_xlfn.IFERROR(_XLL.FUNDPRICED(M$3,$A177),M176)</f>
        <v>1224.44</v>
      </c>
      <c r="N177">
        <f>_xlfn.IFERROR(_XLL.FUNDPRICED(N$3,$A177),N176)</f>
        <v>1393.99</v>
      </c>
      <c r="O177">
        <f>_xlfn.IFERROR(_XLL.FUNDPRICED(O$3,$A177),O176)</f>
        <v>34880.13</v>
      </c>
      <c r="P177">
        <f>_xlfn.IFERROR(_XLL.FUNDPRICED(P$3,$A177),P176)</f>
        <v>1192.22</v>
      </c>
      <c r="Q177">
        <f>_xlfn.IFERROR(_XLL.FUNDPRICED(Q$3,$A177),Q176)</f>
        <v>1326.21</v>
      </c>
      <c r="R177">
        <f>_xlfn.IFERROR(_XLL.FUNDPRICED(R$3,$A177),R176)</f>
        <v>9153.4</v>
      </c>
      <c r="S177">
        <f>_xlfn.IFERROR(_XLL.FUNDPRICED(S$3,$A177),S176)</f>
        <v>122.7</v>
      </c>
      <c r="T177">
        <f>_xlfn.IFERROR(_XLL.FUNDPRICED(T$3,$A177),T176)</f>
        <v>150.31</v>
      </c>
      <c r="U177">
        <f>_xlfn.IFERROR(_XLL.FUNDPRICED(U$3,$A177),U176)</f>
        <v>118.74</v>
      </c>
      <c r="V177">
        <f>_xlfn.IFERROR(_XLL.FUNDPRICED(V$3,$A177),V176)</f>
        <v>4670.94</v>
      </c>
      <c r="W177">
        <f>_xlfn.IFERROR(_XLL.FUNDPRICED(W$3,$A177),W176)</f>
        <v>119.24</v>
      </c>
      <c r="Y177">
        <f t="shared" si="46"/>
        <v>120.36000746129447</v>
      </c>
      <c r="Z177">
        <f t="shared" si="47"/>
        <v>119.64099422080173</v>
      </c>
      <c r="AA177">
        <f t="shared" si="48"/>
        <v>108.03632793323504</v>
      </c>
      <c r="AB177">
        <f t="shared" si="49"/>
        <v>99.00952797627735</v>
      </c>
      <c r="AC177">
        <f t="shared" si="50"/>
        <v>104.82855188612284</v>
      </c>
      <c r="AD177">
        <f t="shared" si="51"/>
        <v>109.25730204170193</v>
      </c>
      <c r="AE177">
        <f t="shared" si="52"/>
        <v>94.04251725727748</v>
      </c>
      <c r="AF177">
        <f t="shared" si="53"/>
        <v>104.00404438540026</v>
      </c>
      <c r="AG177">
        <f t="shared" si="54"/>
        <v>101.63488618801186</v>
      </c>
      <c r="AH177">
        <f t="shared" si="55"/>
        <v>105.77851210922222</v>
      </c>
      <c r="AI177">
        <f t="shared" si="56"/>
        <v>102.0726898523801</v>
      </c>
      <c r="AJ177">
        <f t="shared" si="57"/>
        <v>102.6276307738728</v>
      </c>
      <c r="AK177">
        <f t="shared" si="58"/>
        <v>102.8896401051047</v>
      </c>
      <c r="AL177">
        <f t="shared" si="59"/>
        <v>101.28416694518732</v>
      </c>
      <c r="AM177">
        <f t="shared" si="60"/>
        <v>102.55655913978488</v>
      </c>
      <c r="AN177">
        <f t="shared" si="61"/>
        <v>102.05147935823943</v>
      </c>
      <c r="AO177">
        <f t="shared" si="62"/>
        <v>101.73948804588245</v>
      </c>
      <c r="AP177">
        <f t="shared" si="63"/>
        <v>101.37982318433454</v>
      </c>
      <c r="AQ177">
        <f t="shared" si="64"/>
        <v>101.5882670992159</v>
      </c>
      <c r="AR177">
        <f t="shared" si="65"/>
        <v>100.38042099923909</v>
      </c>
      <c r="AS177">
        <f t="shared" si="66"/>
        <v>100.62777370847513</v>
      </c>
      <c r="AT177">
        <f t="shared" si="67"/>
        <v>100.18484288354911</v>
      </c>
    </row>
    <row r="178" spans="1:46" ht="15">
      <c r="A178" s="2">
        <v>41449</v>
      </c>
      <c r="B178">
        <f>_xlfn.IFERROR(_XLL.FUNDPRICED(B$3,$A178),B177)</f>
        <v>129.06</v>
      </c>
      <c r="C178">
        <f>_xlfn.IFERROR(_XLL.FUNDPRICED(C$3,$A178),C177)</f>
        <v>1446.9</v>
      </c>
      <c r="D178">
        <f>_xlfn.IFERROR(_XLL.FUNDPRICED(D$3,$A178),D177)</f>
        <v>1543.72</v>
      </c>
      <c r="E178">
        <f>_xlfn.IFERROR(_XLL.FUNDPRICED(E$3,$A178),E177)</f>
        <v>15.9802</v>
      </c>
      <c r="F178">
        <f>_xlfn.IFERROR(_XLL.FUNDPRICED(F$3,$A178),F177)</f>
        <v>16.0163</v>
      </c>
      <c r="G178">
        <f>_xlfn.IFERROR(_XLL.FUNDPRICED(G$3,$A178),G177)</f>
        <v>15.4207</v>
      </c>
      <c r="H178">
        <f>_xlfn.IFERROR(_XLL.FUNDPRICED(H$3,$A178),H177)</f>
        <v>23289.98</v>
      </c>
      <c r="I178">
        <f>_xlfn.IFERROR(_XLL.FUNDPRICED(I$3,$A178),I177)</f>
        <v>22083.49</v>
      </c>
      <c r="J178">
        <f>_xlfn.IFERROR(_XLL.FUNDPRICED(J$3,$A178),J177)</f>
        <v>1873.74</v>
      </c>
      <c r="K178">
        <f>_xlfn.IFERROR(_XLL.FUNDPRICED(K$3,$A178),K177)</f>
        <v>1460.29</v>
      </c>
      <c r="L178">
        <f>_xlfn.IFERROR(_XLL.FUNDPRICED(L$3,$A178),L177)</f>
        <v>1120.76</v>
      </c>
      <c r="M178">
        <f>_xlfn.IFERROR(_XLL.FUNDPRICED(M$3,$A178),M177)</f>
        <v>1224.57</v>
      </c>
      <c r="N178">
        <f>_xlfn.IFERROR(_XLL.FUNDPRICED(N$3,$A178),N177)</f>
        <v>1393.34</v>
      </c>
      <c r="O178">
        <f>_xlfn.IFERROR(_XLL.FUNDPRICED(O$3,$A178),O177)</f>
        <v>34849.17</v>
      </c>
      <c r="P178">
        <f>_xlfn.IFERROR(_XLL.FUNDPRICED(P$3,$A178),P177)</f>
        <v>1192.8</v>
      </c>
      <c r="Q178">
        <f>_xlfn.IFERROR(_XLL.FUNDPRICED(Q$3,$A178),Q177)</f>
        <v>1326.36</v>
      </c>
      <c r="R178">
        <f>_xlfn.IFERROR(_XLL.FUNDPRICED(R$3,$A178),R177)</f>
        <v>9148.37</v>
      </c>
      <c r="S178">
        <f>_xlfn.IFERROR(_XLL.FUNDPRICED(S$3,$A178),S177)</f>
        <v>122.65</v>
      </c>
      <c r="T178">
        <f>_xlfn.IFERROR(_XLL.FUNDPRICED(T$3,$A178),T177)</f>
        <v>150.12</v>
      </c>
      <c r="U178">
        <f>_xlfn.IFERROR(_XLL.FUNDPRICED(U$3,$A178),U177)</f>
        <v>118.78</v>
      </c>
      <c r="V178">
        <f>_xlfn.IFERROR(_XLL.FUNDPRICED(V$3,$A178),V177)</f>
        <v>4672.08</v>
      </c>
      <c r="W178">
        <f>_xlfn.IFERROR(_XLL.FUNDPRICED(W$3,$A178),W177)</f>
        <v>119.21</v>
      </c>
      <c r="Y178">
        <f t="shared" si="46"/>
        <v>120.3693340794627</v>
      </c>
      <c r="Z178">
        <f t="shared" si="47"/>
        <v>119.79830763880831</v>
      </c>
      <c r="AA178">
        <f t="shared" si="48"/>
        <v>108.26285153236542</v>
      </c>
      <c r="AB178">
        <f t="shared" si="49"/>
        <v>97.10393272082064</v>
      </c>
      <c r="AC178">
        <f t="shared" si="50"/>
        <v>103.34830358640806</v>
      </c>
      <c r="AD178">
        <f t="shared" si="51"/>
        <v>107.93443036025504</v>
      </c>
      <c r="AE178">
        <f t="shared" si="52"/>
        <v>93.21002971197312</v>
      </c>
      <c r="AF178">
        <f t="shared" si="53"/>
        <v>103.22947820323091</v>
      </c>
      <c r="AG178">
        <f t="shared" si="54"/>
        <v>100.90091060360467</v>
      </c>
      <c r="AH178">
        <f t="shared" si="55"/>
        <v>105.82271692972165</v>
      </c>
      <c r="AI178">
        <f t="shared" si="56"/>
        <v>102.06449380287597</v>
      </c>
      <c r="AJ178">
        <f t="shared" si="57"/>
        <v>102.63852685044706</v>
      </c>
      <c r="AK178">
        <f t="shared" si="58"/>
        <v>102.84166396032008</v>
      </c>
      <c r="AL178">
        <f t="shared" si="59"/>
        <v>101.19426596693343</v>
      </c>
      <c r="AM178">
        <f t="shared" si="60"/>
        <v>102.60645161290314</v>
      </c>
      <c r="AN178">
        <f t="shared" si="61"/>
        <v>102.06302181524377</v>
      </c>
      <c r="AO178">
        <f t="shared" si="62"/>
        <v>101.68357989974324</v>
      </c>
      <c r="AP178">
        <f t="shared" si="63"/>
        <v>101.33851111294729</v>
      </c>
      <c r="AQ178">
        <f t="shared" si="64"/>
        <v>101.45985401459843</v>
      </c>
      <c r="AR178">
        <f t="shared" si="65"/>
        <v>100.41423619917147</v>
      </c>
      <c r="AS178">
        <f t="shared" si="66"/>
        <v>100.65233314662413</v>
      </c>
      <c r="AT178">
        <f t="shared" si="67"/>
        <v>100.15963703579243</v>
      </c>
    </row>
    <row r="179" spans="1:46" ht="15">
      <c r="A179" s="2">
        <v>41450</v>
      </c>
      <c r="B179">
        <f>_xlfn.IFERROR(_XLL.FUNDPRICED(B$3,$A179),B178)</f>
        <v>129.27</v>
      </c>
      <c r="C179">
        <f>_xlfn.IFERROR(_XLL.FUNDPRICED(C$3,$A179),C178)</f>
        <v>1451.09</v>
      </c>
      <c r="D179">
        <f>_xlfn.IFERROR(_XLL.FUNDPRICED(D$3,$A179),D178)</f>
        <v>1547.8</v>
      </c>
      <c r="E179">
        <f>_xlfn.IFERROR(_XLL.FUNDPRICED(E$3,$A179),E178)</f>
        <v>16.1867</v>
      </c>
      <c r="F179">
        <f>_xlfn.IFERROR(_XLL.FUNDPRICED(F$3,$A179),F178)</f>
        <v>16.1501</v>
      </c>
      <c r="G179">
        <f>_xlfn.IFERROR(_XLL.FUNDPRICED(G$3,$A179),G178)</f>
        <v>15.5683</v>
      </c>
      <c r="H179">
        <f>_xlfn.IFERROR(_XLL.FUNDPRICED(H$3,$A179),H178)</f>
        <v>23446.12</v>
      </c>
      <c r="I179">
        <f>_xlfn.IFERROR(_XLL.FUNDPRICED(I$3,$A179),I178)</f>
        <v>22153.27</v>
      </c>
      <c r="J179">
        <f>_xlfn.IFERROR(_XLL.FUNDPRICED(J$3,$A179),J178)</f>
        <v>1882.24</v>
      </c>
      <c r="K179">
        <f>_xlfn.IFERROR(_XLL.FUNDPRICED(K$3,$A179),K178)</f>
        <v>1464.13</v>
      </c>
      <c r="L179">
        <f>_xlfn.IFERROR(_XLL.FUNDPRICED(L$3,$A179),L178)</f>
        <v>1123.88</v>
      </c>
      <c r="M179">
        <f>_xlfn.IFERROR(_XLL.FUNDPRICED(M$3,$A179),M178)</f>
        <v>1224.9</v>
      </c>
      <c r="N179">
        <f>_xlfn.IFERROR(_XLL.FUNDPRICED(N$3,$A179),N178)</f>
        <v>1396.01</v>
      </c>
      <c r="O179">
        <f>_xlfn.IFERROR(_XLL.FUNDPRICED(O$3,$A179),O178)</f>
        <v>35036.56</v>
      </c>
      <c r="P179">
        <f>_xlfn.IFERROR(_XLL.FUNDPRICED(P$3,$A179),P178)</f>
        <v>1195.55</v>
      </c>
      <c r="Q179">
        <f>_xlfn.IFERROR(_XLL.FUNDPRICED(Q$3,$A179),Q178)</f>
        <v>1333.4</v>
      </c>
      <c r="R179">
        <f>_xlfn.IFERROR(_XLL.FUNDPRICED(R$3,$A179),R178)</f>
        <v>9196.19</v>
      </c>
      <c r="S179">
        <f>_xlfn.IFERROR(_XLL.FUNDPRICED(S$3,$A179),S178)</f>
        <v>122.92</v>
      </c>
      <c r="T179">
        <f>_xlfn.IFERROR(_XLL.FUNDPRICED(T$3,$A179),T178)</f>
        <v>150.61</v>
      </c>
      <c r="U179">
        <f>_xlfn.IFERROR(_XLL.FUNDPRICED(U$3,$A179),U178)</f>
        <v>119.29</v>
      </c>
      <c r="V179">
        <f>_xlfn.IFERROR(_XLL.FUNDPRICED(V$3,$A179),V178)</f>
        <v>4701.67</v>
      </c>
      <c r="W179">
        <f>_xlfn.IFERROR(_XLL.FUNDPRICED(W$3,$A179),W178)</f>
        <v>119.92</v>
      </c>
      <c r="Y179">
        <f t="shared" si="46"/>
        <v>120.565193060996</v>
      </c>
      <c r="Z179">
        <f t="shared" si="47"/>
        <v>120.14522512378072</v>
      </c>
      <c r="AA179">
        <f t="shared" si="48"/>
        <v>108.54898660495115</v>
      </c>
      <c r="AB179">
        <f t="shared" si="49"/>
        <v>98.35873316805217</v>
      </c>
      <c r="AC179">
        <f t="shared" si="50"/>
        <v>104.21167421632016</v>
      </c>
      <c r="AD179">
        <f t="shared" si="51"/>
        <v>108.96753014957547</v>
      </c>
      <c r="AE179">
        <f t="shared" si="52"/>
        <v>93.83492565603265</v>
      </c>
      <c r="AF179">
        <f t="shared" si="53"/>
        <v>103.55566545846192</v>
      </c>
      <c r="AG179">
        <f t="shared" si="54"/>
        <v>101.35863565624307</v>
      </c>
      <c r="AH179">
        <f t="shared" si="55"/>
        <v>106.10098989811159</v>
      </c>
      <c r="AI179">
        <f t="shared" si="56"/>
        <v>102.34862351901947</v>
      </c>
      <c r="AJ179">
        <f t="shared" si="57"/>
        <v>102.666186121751</v>
      </c>
      <c r="AK179">
        <f t="shared" si="58"/>
        <v>103.0387352012046</v>
      </c>
      <c r="AL179">
        <f t="shared" si="59"/>
        <v>101.73840499519562</v>
      </c>
      <c r="AM179">
        <f t="shared" si="60"/>
        <v>102.84301075268809</v>
      </c>
      <c r="AN179">
        <f t="shared" si="61"/>
        <v>102.6047477973145</v>
      </c>
      <c r="AO179">
        <f t="shared" si="62"/>
        <v>102.21509631095155</v>
      </c>
      <c r="AP179">
        <f t="shared" si="63"/>
        <v>101.56159629843847</v>
      </c>
      <c r="AQ179">
        <f t="shared" si="64"/>
        <v>101.79102460124348</v>
      </c>
      <c r="AR179">
        <f t="shared" si="65"/>
        <v>100.8453799983092</v>
      </c>
      <c r="AS179">
        <f t="shared" si="66"/>
        <v>101.2898013701581</v>
      </c>
      <c r="AT179">
        <f t="shared" si="67"/>
        <v>100.75617543270052</v>
      </c>
    </row>
    <row r="180" spans="1:46" ht="15">
      <c r="A180" s="2">
        <v>41451</v>
      </c>
      <c r="B180">
        <f>_xlfn.IFERROR(_XLL.FUNDPRICED(B$3,$A180),B179)</f>
        <v>129.08</v>
      </c>
      <c r="C180">
        <f>_xlfn.IFERROR(_XLL.FUNDPRICED(C$3,$A180),C179)</f>
        <v>1451.92</v>
      </c>
      <c r="D180">
        <f>_xlfn.IFERROR(_XLL.FUNDPRICED(D$3,$A180),D179)</f>
        <v>1549.43</v>
      </c>
      <c r="E180">
        <f>_xlfn.IFERROR(_XLL.FUNDPRICED(E$3,$A180),E179)</f>
        <v>16.3748</v>
      </c>
      <c r="F180">
        <f>_xlfn.IFERROR(_XLL.FUNDPRICED(F$3,$A180),F179)</f>
        <v>16.3016</v>
      </c>
      <c r="G180">
        <f>_xlfn.IFERROR(_XLL.FUNDPRICED(G$3,$A180),G179)</f>
        <v>15.719</v>
      </c>
      <c r="H180">
        <f>_xlfn.IFERROR(_XLL.FUNDPRICED(H$3,$A180),H179)</f>
        <v>23692.5</v>
      </c>
      <c r="I180">
        <f>_xlfn.IFERROR(_XLL.FUNDPRICED(I$3,$A180),I179)</f>
        <v>22440.31</v>
      </c>
      <c r="J180">
        <f>_xlfn.IFERROR(_XLL.FUNDPRICED(J$3,$A180),J179)</f>
        <v>1902.6</v>
      </c>
      <c r="K180">
        <f>_xlfn.IFERROR(_XLL.FUNDPRICED(K$3,$A180),K179)</f>
        <v>1463.25</v>
      </c>
      <c r="L180">
        <f>_xlfn.IFERROR(_XLL.FUNDPRICED(L$3,$A180),L179)</f>
        <v>1122.69</v>
      </c>
      <c r="M180">
        <f>_xlfn.IFERROR(_XLL.FUNDPRICED(M$3,$A180),M179)</f>
        <v>1225.2</v>
      </c>
      <c r="N180">
        <f>_xlfn.IFERROR(_XLL.FUNDPRICED(N$3,$A180),N179)</f>
        <v>1395.61</v>
      </c>
      <c r="O180">
        <f>_xlfn.IFERROR(_XLL.FUNDPRICED(O$3,$A180),O179)</f>
        <v>34999.03</v>
      </c>
      <c r="P180">
        <f>_xlfn.IFERROR(_XLL.FUNDPRICED(P$3,$A180),P179)</f>
        <v>1194.98</v>
      </c>
      <c r="Q180">
        <f>_xlfn.IFERROR(_XLL.FUNDPRICED(Q$3,$A180),Q179)</f>
        <v>1332.63</v>
      </c>
      <c r="R180">
        <f>_xlfn.IFERROR(_XLL.FUNDPRICED(R$3,$A180),R179)</f>
        <v>9189.57</v>
      </c>
      <c r="S180">
        <f>_xlfn.IFERROR(_XLL.FUNDPRICED(S$3,$A180),S179)</f>
        <v>122.92</v>
      </c>
      <c r="T180">
        <f>_xlfn.IFERROR(_XLL.FUNDPRICED(T$3,$A180),T179)</f>
        <v>150.57</v>
      </c>
      <c r="U180">
        <f>_xlfn.IFERROR(_XLL.FUNDPRICED(U$3,$A180),U179)</f>
        <v>119.25</v>
      </c>
      <c r="V180">
        <f>_xlfn.IFERROR(_XLL.FUNDPRICED(V$3,$A180),V179)</f>
        <v>4692.65</v>
      </c>
      <c r="W180">
        <f>_xlfn.IFERROR(_XLL.FUNDPRICED(W$3,$A180),W179)</f>
        <v>119.71</v>
      </c>
      <c r="Y180">
        <f t="shared" si="46"/>
        <v>120.3879873157992</v>
      </c>
      <c r="Z180">
        <f t="shared" si="47"/>
        <v>120.21394624848888</v>
      </c>
      <c r="AA180">
        <f t="shared" si="48"/>
        <v>108.66330037169496</v>
      </c>
      <c r="AB180">
        <f t="shared" si="49"/>
        <v>99.50172573039723</v>
      </c>
      <c r="AC180">
        <f t="shared" si="50"/>
        <v>105.18925755287985</v>
      </c>
      <c r="AD180">
        <f t="shared" si="51"/>
        <v>110.02232783420006</v>
      </c>
      <c r="AE180">
        <f t="shared" si="52"/>
        <v>94.82097575656671</v>
      </c>
      <c r="AF180">
        <f t="shared" si="53"/>
        <v>104.8974365926194</v>
      </c>
      <c r="AG180">
        <f t="shared" si="54"/>
        <v>102.45502178232746</v>
      </c>
      <c r="AH180">
        <f t="shared" si="55"/>
        <v>106.03721900952222</v>
      </c>
      <c r="AI180">
        <f t="shared" si="56"/>
        <v>102.2402535311314</v>
      </c>
      <c r="AJ180">
        <f t="shared" si="57"/>
        <v>102.69133091384548</v>
      </c>
      <c r="AK180">
        <f t="shared" si="58"/>
        <v>103.00921141979867</v>
      </c>
      <c r="AL180">
        <f t="shared" si="59"/>
        <v>101.62942619306808</v>
      </c>
      <c r="AM180">
        <f t="shared" si="60"/>
        <v>102.79397849462357</v>
      </c>
      <c r="AN180">
        <f t="shared" si="61"/>
        <v>102.54549651802552</v>
      </c>
      <c r="AO180">
        <f t="shared" si="62"/>
        <v>102.14151541086373</v>
      </c>
      <c r="AP180">
        <f t="shared" si="63"/>
        <v>101.56159629843847</v>
      </c>
      <c r="AQ180">
        <f t="shared" si="64"/>
        <v>101.76399026763978</v>
      </c>
      <c r="AR180">
        <f t="shared" si="65"/>
        <v>100.81156479837682</v>
      </c>
      <c r="AS180">
        <f t="shared" si="66"/>
        <v>101.09548020164588</v>
      </c>
      <c r="AT180">
        <f t="shared" si="67"/>
        <v>100.57973449840375</v>
      </c>
    </row>
    <row r="181" spans="1:46" ht="15">
      <c r="A181" s="2">
        <v>41452</v>
      </c>
      <c r="B181">
        <f>_xlfn.IFERROR(_XLL.FUNDPRICED(B$3,$A181),B180)</f>
        <v>128.822</v>
      </c>
      <c r="C181">
        <f>_xlfn.IFERROR(_XLL.FUNDPRICED(C$3,$A181),C180)</f>
        <v>1447.65</v>
      </c>
      <c r="D181">
        <f>_xlfn.IFERROR(_XLL.FUNDPRICED(D$3,$A181),D180)</f>
        <v>1538.89</v>
      </c>
      <c r="E181">
        <f>_xlfn.IFERROR(_XLL.FUNDPRICED(E$3,$A181),E180)</f>
        <v>16.479</v>
      </c>
      <c r="F181">
        <f>_xlfn.IFERROR(_XLL.FUNDPRICED(F$3,$A181),F180)</f>
        <v>16.4215</v>
      </c>
      <c r="G181">
        <f>_xlfn.IFERROR(_XLL.FUNDPRICED(G$3,$A181),G180)</f>
        <v>15.816</v>
      </c>
      <c r="H181">
        <f>_xlfn.IFERROR(_XLL.FUNDPRICED(H$3,$A181),H180)</f>
        <v>23866.98</v>
      </c>
      <c r="I181">
        <f>_xlfn.IFERROR(_XLL.FUNDPRICED(I$3,$A181),I180)</f>
        <v>22492.15</v>
      </c>
      <c r="J181">
        <f>_xlfn.IFERROR(_XLL.FUNDPRICED(J$3,$A181),J180)</f>
        <v>1920.33</v>
      </c>
      <c r="K181">
        <f>_xlfn.IFERROR(_XLL.FUNDPRICED(K$3,$A181),K180)</f>
        <v>1463.06</v>
      </c>
      <c r="L181">
        <f>_xlfn.IFERROR(_XLL.FUNDPRICED(L$3,$A181),L180)</f>
        <v>1123.91</v>
      </c>
      <c r="M181">
        <f>_xlfn.IFERROR(_XLL.FUNDPRICED(M$3,$A181),M180)</f>
        <v>1225.38</v>
      </c>
      <c r="N181">
        <f>_xlfn.IFERROR(_XLL.FUNDPRICED(N$3,$A181),N180)</f>
        <v>1396.6</v>
      </c>
      <c r="O181">
        <f>_xlfn.IFERROR(_XLL.FUNDPRICED(O$3,$A181),O180)</f>
        <v>35052.87</v>
      </c>
      <c r="P181">
        <f>_xlfn.IFERROR(_XLL.FUNDPRICED(P$3,$A181),P180)</f>
        <v>1195.59</v>
      </c>
      <c r="Q181">
        <f>_xlfn.IFERROR(_XLL.FUNDPRICED(Q$3,$A181),Q180)</f>
        <v>1334.52</v>
      </c>
      <c r="R181">
        <f>_xlfn.IFERROR(_XLL.FUNDPRICED(R$3,$A181),R180)</f>
        <v>9203.73</v>
      </c>
      <c r="S181">
        <f>_xlfn.IFERROR(_XLL.FUNDPRICED(S$3,$A181),S180)</f>
        <v>123.161</v>
      </c>
      <c r="T181">
        <f>_xlfn.IFERROR(_XLL.FUNDPRICED(T$3,$A181),T180)</f>
        <v>150.822</v>
      </c>
      <c r="U181">
        <f>_xlfn.IFERROR(_XLL.FUNDPRICED(U$3,$A181),U180)</f>
        <v>119.49</v>
      </c>
      <c r="V181">
        <f>_xlfn.IFERROR(_XLL.FUNDPRICED(V$3,$A181),V180)</f>
        <v>4699.75</v>
      </c>
      <c r="W181">
        <f>_xlfn.IFERROR(_XLL.FUNDPRICED(W$3,$A181),W180)</f>
        <v>119.917</v>
      </c>
      <c r="Y181">
        <f t="shared" si="46"/>
        <v>120.14736056705829</v>
      </c>
      <c r="Z181">
        <f t="shared" si="47"/>
        <v>119.86040504065302</v>
      </c>
      <c r="AA181">
        <f t="shared" si="48"/>
        <v>107.92411810084847</v>
      </c>
      <c r="AB181">
        <f t="shared" si="49"/>
        <v>100.1348986437218</v>
      </c>
      <c r="AC181">
        <f t="shared" si="50"/>
        <v>105.96293571824954</v>
      </c>
      <c r="AD181">
        <f t="shared" si="51"/>
        <v>110.70126197758816</v>
      </c>
      <c r="AE181">
        <f t="shared" si="52"/>
        <v>95.51927116017568</v>
      </c>
      <c r="AF181">
        <f t="shared" si="53"/>
        <v>105.13976315196558</v>
      </c>
      <c r="AG181">
        <f t="shared" si="54"/>
        <v>103.40978239212494</v>
      </c>
      <c r="AH181">
        <f t="shared" si="55"/>
        <v>106.02345029494042</v>
      </c>
      <c r="AI181">
        <f t="shared" si="56"/>
        <v>102.35135553552084</v>
      </c>
      <c r="AJ181">
        <f t="shared" si="57"/>
        <v>102.70641778910218</v>
      </c>
      <c r="AK181">
        <f t="shared" si="58"/>
        <v>103.08228277877834</v>
      </c>
      <c r="AL181">
        <f t="shared" si="59"/>
        <v>101.7857656203675</v>
      </c>
      <c r="AM181">
        <f t="shared" si="60"/>
        <v>102.84645161290314</v>
      </c>
      <c r="AN181">
        <f t="shared" si="61"/>
        <v>102.69093147628027</v>
      </c>
      <c r="AO181">
        <f t="shared" si="62"/>
        <v>102.29890295546242</v>
      </c>
      <c r="AP181">
        <f t="shared" si="63"/>
        <v>101.76072048252507</v>
      </c>
      <c r="AQ181">
        <f t="shared" si="64"/>
        <v>101.93430656934295</v>
      </c>
      <c r="AR181">
        <f t="shared" si="65"/>
        <v>101.01445599797103</v>
      </c>
      <c r="AS181">
        <f t="shared" si="66"/>
        <v>101.24843810590718</v>
      </c>
      <c r="AT181">
        <f t="shared" si="67"/>
        <v>100.75365484792485</v>
      </c>
    </row>
    <row r="182" spans="1:46" ht="15">
      <c r="A182" s="2">
        <v>41453</v>
      </c>
      <c r="B182">
        <f>_xlfn.IFERROR(_XLL.FUNDPRICED(B$3,$A182),B181)</f>
        <v>129.442</v>
      </c>
      <c r="C182">
        <f>_xlfn.IFERROR(_XLL.FUNDPRICED(C$3,$A182),C181)</f>
        <v>1454.56</v>
      </c>
      <c r="D182">
        <f>_xlfn.IFERROR(_XLL.FUNDPRICED(D$3,$A182),D181)</f>
        <v>1541.95</v>
      </c>
      <c r="E182">
        <f>_xlfn.IFERROR(_XLL.FUNDPRICED(E$3,$A182),E181)</f>
        <v>16.3923</v>
      </c>
      <c r="F182">
        <f>_xlfn.IFERROR(_XLL.FUNDPRICED(F$3,$A182),F181)</f>
        <v>16.3917</v>
      </c>
      <c r="G182">
        <f>_xlfn.IFERROR(_XLL.FUNDPRICED(G$3,$A182),G181)</f>
        <v>15.7469</v>
      </c>
      <c r="H182">
        <f>_xlfn.IFERROR(_XLL.FUNDPRICED(H$3,$A182),H181)</f>
        <v>23916.37</v>
      </c>
      <c r="I182">
        <f>_xlfn.IFERROR(_XLL.FUNDPRICED(I$3,$A182),I181)</f>
        <v>22484.29</v>
      </c>
      <c r="J182">
        <f>_xlfn.IFERROR(_XLL.FUNDPRICED(J$3,$A182),J181)</f>
        <v>1920.77</v>
      </c>
      <c r="K182">
        <f>_xlfn.IFERROR(_XLL.FUNDPRICED(K$3,$A182),K181)</f>
        <v>1465.24</v>
      </c>
      <c r="L182">
        <f>_xlfn.IFERROR(_XLL.FUNDPRICED(L$3,$A182),L181)</f>
        <v>1124.6</v>
      </c>
      <c r="M182">
        <f>_xlfn.IFERROR(_XLL.FUNDPRICED(M$3,$A182),M181)</f>
        <v>1225.82</v>
      </c>
      <c r="N182">
        <f>_xlfn.IFERROR(_XLL.FUNDPRICED(N$3,$A182),N181)</f>
        <v>1397.11</v>
      </c>
      <c r="O182">
        <f>_xlfn.IFERROR(_XLL.FUNDPRICED(O$3,$A182),O181)</f>
        <v>35062.27</v>
      </c>
      <c r="P182">
        <f>_xlfn.IFERROR(_XLL.FUNDPRICED(P$3,$A182),P181)</f>
        <v>1195.83</v>
      </c>
      <c r="Q182">
        <f>_xlfn.IFERROR(_XLL.FUNDPRICED(Q$3,$A182),Q181)</f>
        <v>1334.65</v>
      </c>
      <c r="R182">
        <f>_xlfn.IFERROR(_XLL.FUNDPRICED(R$3,$A182),R181)</f>
        <v>9209.13</v>
      </c>
      <c r="S182">
        <f>_xlfn.IFERROR(_XLL.FUNDPRICED(S$3,$A182),S181)</f>
        <v>123.166</v>
      </c>
      <c r="T182">
        <f>_xlfn.IFERROR(_XLL.FUNDPRICED(T$3,$A182),T181)</f>
        <v>150.882</v>
      </c>
      <c r="U182">
        <f>_xlfn.IFERROR(_XLL.FUNDPRICED(U$3,$A182),U181)</f>
        <v>119.523</v>
      </c>
      <c r="V182">
        <f>_xlfn.IFERROR(_XLL.FUNDPRICED(V$3,$A182),V181)</f>
        <v>4700.99</v>
      </c>
      <c r="W182">
        <f>_xlfn.IFERROR(_XLL.FUNDPRICED(W$3,$A182),W181)</f>
        <v>119.938</v>
      </c>
      <c r="Y182">
        <f t="shared" si="46"/>
        <v>120.72561089348993</v>
      </c>
      <c r="Z182">
        <f t="shared" si="47"/>
        <v>120.43252910298224</v>
      </c>
      <c r="AA182">
        <f t="shared" si="48"/>
        <v>108.13871940528779</v>
      </c>
      <c r="AB182">
        <f t="shared" si="49"/>
        <v>99.60806475134903</v>
      </c>
      <c r="AC182">
        <f t="shared" si="50"/>
        <v>105.77064539858301</v>
      </c>
      <c r="AD182">
        <f t="shared" si="51"/>
        <v>110.21760889193746</v>
      </c>
      <c r="AE182">
        <f t="shared" si="52"/>
        <v>95.71693742555995</v>
      </c>
      <c r="AF182">
        <f t="shared" si="53"/>
        <v>105.10302150928693</v>
      </c>
      <c r="AG182">
        <f t="shared" si="54"/>
        <v>103.43347639484975</v>
      </c>
      <c r="AH182">
        <f t="shared" si="55"/>
        <v>106.1814281780368</v>
      </c>
      <c r="AI182">
        <f t="shared" si="56"/>
        <v>102.41419191505256</v>
      </c>
      <c r="AJ182">
        <f t="shared" si="57"/>
        <v>102.7432968175074</v>
      </c>
      <c r="AK182">
        <f t="shared" si="58"/>
        <v>103.11992560007087</v>
      </c>
      <c r="AL182">
        <f t="shared" si="59"/>
        <v>101.8130611370208</v>
      </c>
      <c r="AM182">
        <f t="shared" si="60"/>
        <v>102.86709677419346</v>
      </c>
      <c r="AN182">
        <f t="shared" si="61"/>
        <v>102.70093493901739</v>
      </c>
      <c r="AO182">
        <f t="shared" si="62"/>
        <v>102.35892362925006</v>
      </c>
      <c r="AP182">
        <f t="shared" si="63"/>
        <v>101.76485168966379</v>
      </c>
      <c r="AQ182">
        <f t="shared" si="64"/>
        <v>101.97485806974846</v>
      </c>
      <c r="AR182">
        <f t="shared" si="65"/>
        <v>101.04235353791522</v>
      </c>
      <c r="AS182">
        <f t="shared" si="66"/>
        <v>101.27515188073592</v>
      </c>
      <c r="AT182">
        <f t="shared" si="67"/>
        <v>100.77129894135452</v>
      </c>
    </row>
    <row r="183" spans="1:46" ht="15">
      <c r="A183" s="2">
        <v>41454</v>
      </c>
      <c r="B183">
        <f>_xlfn.IFERROR(_XLL.FUNDPRICED(B$3,$A183),B182)</f>
        <v>129.438</v>
      </c>
      <c r="C183">
        <f>_xlfn.IFERROR(_XLL.FUNDPRICED(C$3,$A183),C182)</f>
        <v>1454.56</v>
      </c>
      <c r="D183">
        <f>_xlfn.IFERROR(_XLL.FUNDPRICED(D$3,$A183),D182)</f>
        <v>1541.95</v>
      </c>
      <c r="E183">
        <f>_xlfn.IFERROR(_XLL.FUNDPRICED(E$3,$A183),E182)</f>
        <v>16.3923</v>
      </c>
      <c r="F183">
        <f>_xlfn.IFERROR(_XLL.FUNDPRICED(F$3,$A183),F182)</f>
        <v>16.3917</v>
      </c>
      <c r="G183">
        <f>_xlfn.IFERROR(_XLL.FUNDPRICED(G$3,$A183),G182)</f>
        <v>15.7469</v>
      </c>
      <c r="H183">
        <f>_xlfn.IFERROR(_XLL.FUNDPRICED(H$3,$A183),H182)</f>
        <v>23916.37</v>
      </c>
      <c r="I183">
        <f>_xlfn.IFERROR(_XLL.FUNDPRICED(I$3,$A183),I182)</f>
        <v>22484.29</v>
      </c>
      <c r="J183">
        <f>_xlfn.IFERROR(_XLL.FUNDPRICED(J$3,$A183),J182)</f>
        <v>1920.77</v>
      </c>
      <c r="K183">
        <f>_xlfn.IFERROR(_XLL.FUNDPRICED(K$3,$A183),K182)</f>
        <v>1465.24</v>
      </c>
      <c r="L183">
        <f>_xlfn.IFERROR(_XLL.FUNDPRICED(L$3,$A183),L182)</f>
        <v>1124.6</v>
      </c>
      <c r="M183">
        <f>_xlfn.IFERROR(_XLL.FUNDPRICED(M$3,$A183),M182)</f>
        <v>1225.82</v>
      </c>
      <c r="N183">
        <f>_xlfn.IFERROR(_XLL.FUNDPRICED(N$3,$A183),N182)</f>
        <v>1397.11</v>
      </c>
      <c r="O183">
        <f>_xlfn.IFERROR(_XLL.FUNDPRICED(O$3,$A183),O182)</f>
        <v>35062.27</v>
      </c>
      <c r="P183">
        <f>_xlfn.IFERROR(_XLL.FUNDPRICED(P$3,$A183),P182)</f>
        <v>1195.83</v>
      </c>
      <c r="Q183">
        <f>_xlfn.IFERROR(_XLL.FUNDPRICED(Q$3,$A183),Q182)</f>
        <v>1334.65</v>
      </c>
      <c r="R183">
        <f>_xlfn.IFERROR(_XLL.FUNDPRICED(R$3,$A183),R182)</f>
        <v>9209.13</v>
      </c>
      <c r="S183">
        <f>_xlfn.IFERROR(_XLL.FUNDPRICED(S$3,$A183),S182)</f>
        <v>123.167</v>
      </c>
      <c r="T183">
        <f>_xlfn.IFERROR(_XLL.FUNDPRICED(T$3,$A183),T182)</f>
        <v>150.882</v>
      </c>
      <c r="U183">
        <f>_xlfn.IFERROR(_XLL.FUNDPRICED(U$3,$A183),U182)</f>
        <v>119.521</v>
      </c>
      <c r="V183">
        <f>_xlfn.IFERROR(_XLL.FUNDPRICED(V$3,$A183),V182)</f>
        <v>4700.99</v>
      </c>
      <c r="W183">
        <f>_xlfn.IFERROR(_XLL.FUNDPRICED(W$3,$A183),W182)</f>
        <v>119.936</v>
      </c>
      <c r="Y183">
        <f t="shared" si="46"/>
        <v>120.72188024622261</v>
      </c>
      <c r="Z183">
        <f t="shared" si="47"/>
        <v>120.43252910298224</v>
      </c>
      <c r="AA183">
        <f t="shared" si="48"/>
        <v>108.13871940528779</v>
      </c>
      <c r="AB183">
        <f t="shared" si="49"/>
        <v>99.60806475134903</v>
      </c>
      <c r="AC183">
        <f t="shared" si="50"/>
        <v>105.77064539858301</v>
      </c>
      <c r="AD183">
        <f t="shared" si="51"/>
        <v>110.21760889193746</v>
      </c>
      <c r="AE183">
        <f t="shared" si="52"/>
        <v>95.71693742555995</v>
      </c>
      <c r="AF183">
        <f t="shared" si="53"/>
        <v>105.10302150928693</v>
      </c>
      <c r="AG183">
        <f t="shared" si="54"/>
        <v>103.43347639484975</v>
      </c>
      <c r="AH183">
        <f t="shared" si="55"/>
        <v>106.1814281780368</v>
      </c>
      <c r="AI183">
        <f t="shared" si="56"/>
        <v>102.41419191505256</v>
      </c>
      <c r="AJ183">
        <f t="shared" si="57"/>
        <v>102.7432968175074</v>
      </c>
      <c r="AK183">
        <f t="shared" si="58"/>
        <v>103.11992560007087</v>
      </c>
      <c r="AL183">
        <f t="shared" si="59"/>
        <v>101.8130611370208</v>
      </c>
      <c r="AM183">
        <f t="shared" si="60"/>
        <v>102.86709677419346</v>
      </c>
      <c r="AN183">
        <f t="shared" si="61"/>
        <v>102.70093493901739</v>
      </c>
      <c r="AO183">
        <f t="shared" si="62"/>
        <v>102.35892362925006</v>
      </c>
      <c r="AP183">
        <f t="shared" si="63"/>
        <v>101.76567793109153</v>
      </c>
      <c r="AQ183">
        <f t="shared" si="64"/>
        <v>101.97485806974846</v>
      </c>
      <c r="AR183">
        <f t="shared" si="65"/>
        <v>101.04066277791861</v>
      </c>
      <c r="AS183">
        <f t="shared" si="66"/>
        <v>101.27515188073592</v>
      </c>
      <c r="AT183">
        <f t="shared" si="67"/>
        <v>100.76961855150407</v>
      </c>
    </row>
    <row r="184" spans="1:46" ht="15">
      <c r="A184" s="2">
        <v>41455</v>
      </c>
      <c r="B184">
        <f>_xlfn.IFERROR(_XLL.FUNDPRICED(B$3,$A184),B183)</f>
        <v>129.434</v>
      </c>
      <c r="C184">
        <f>_xlfn.IFERROR(_XLL.FUNDPRICED(C$3,$A184),C183)</f>
        <v>1454.56</v>
      </c>
      <c r="D184">
        <f>_xlfn.IFERROR(_XLL.FUNDPRICED(D$3,$A184),D183)</f>
        <v>1541.95</v>
      </c>
      <c r="E184">
        <f>_xlfn.IFERROR(_XLL.FUNDPRICED(E$3,$A184),E183)</f>
        <v>16.3923</v>
      </c>
      <c r="F184">
        <f>_xlfn.IFERROR(_XLL.FUNDPRICED(F$3,$A184),F183)</f>
        <v>16.3917</v>
      </c>
      <c r="G184">
        <f>_xlfn.IFERROR(_XLL.FUNDPRICED(G$3,$A184),G183)</f>
        <v>15.7469</v>
      </c>
      <c r="H184">
        <f>_xlfn.IFERROR(_XLL.FUNDPRICED(H$3,$A184),H183)</f>
        <v>23916.37</v>
      </c>
      <c r="I184">
        <f>_xlfn.IFERROR(_XLL.FUNDPRICED(I$3,$A184),I183)</f>
        <v>22484.29</v>
      </c>
      <c r="J184">
        <f>_xlfn.IFERROR(_XLL.FUNDPRICED(J$3,$A184),J183)</f>
        <v>1920.77</v>
      </c>
      <c r="K184">
        <f>_xlfn.IFERROR(_XLL.FUNDPRICED(K$3,$A184),K183)</f>
        <v>1465.24</v>
      </c>
      <c r="L184">
        <f>_xlfn.IFERROR(_XLL.FUNDPRICED(L$3,$A184),L183)</f>
        <v>1124.6</v>
      </c>
      <c r="M184">
        <f>_xlfn.IFERROR(_XLL.FUNDPRICED(M$3,$A184),M183)</f>
        <v>1225.82</v>
      </c>
      <c r="N184">
        <f>_xlfn.IFERROR(_XLL.FUNDPRICED(N$3,$A184),N183)</f>
        <v>1397.11</v>
      </c>
      <c r="O184">
        <f>_xlfn.IFERROR(_XLL.FUNDPRICED(O$3,$A184),O183)</f>
        <v>35062.27</v>
      </c>
      <c r="P184">
        <f>_xlfn.IFERROR(_XLL.FUNDPRICED(P$3,$A184),P183)</f>
        <v>1195.83</v>
      </c>
      <c r="Q184">
        <f>_xlfn.IFERROR(_XLL.FUNDPRICED(Q$3,$A184),Q183)</f>
        <v>1334.65</v>
      </c>
      <c r="R184">
        <f>_xlfn.IFERROR(_XLL.FUNDPRICED(R$3,$A184),R183)</f>
        <v>9209.13</v>
      </c>
      <c r="S184">
        <f>_xlfn.IFERROR(_XLL.FUNDPRICED(S$3,$A184),S183)</f>
        <v>123.168</v>
      </c>
      <c r="T184">
        <f>_xlfn.IFERROR(_XLL.FUNDPRICED(T$3,$A184),T183)</f>
        <v>150.882</v>
      </c>
      <c r="U184">
        <f>_xlfn.IFERROR(_XLL.FUNDPRICED(U$3,$A184),U183)</f>
        <v>119.52</v>
      </c>
      <c r="V184">
        <f>_xlfn.IFERROR(_XLL.FUNDPRICED(V$3,$A184),V183)</f>
        <v>4700.99</v>
      </c>
      <c r="W184">
        <f>_xlfn.IFERROR(_XLL.FUNDPRICED(W$3,$A184),W183)</f>
        <v>119.934</v>
      </c>
      <c r="Y184">
        <f t="shared" si="46"/>
        <v>120.71814959895532</v>
      </c>
      <c r="Z184">
        <f t="shared" si="47"/>
        <v>120.43252910298224</v>
      </c>
      <c r="AA184">
        <f t="shared" si="48"/>
        <v>108.13871940528779</v>
      </c>
      <c r="AB184">
        <f t="shared" si="49"/>
        <v>99.60806475134903</v>
      </c>
      <c r="AC184">
        <f t="shared" si="50"/>
        <v>105.77064539858301</v>
      </c>
      <c r="AD184">
        <f t="shared" si="51"/>
        <v>110.21760889193746</v>
      </c>
      <c r="AE184">
        <f t="shared" si="52"/>
        <v>95.71693742555995</v>
      </c>
      <c r="AF184">
        <f t="shared" si="53"/>
        <v>105.10302150928693</v>
      </c>
      <c r="AG184">
        <f t="shared" si="54"/>
        <v>103.43347639484975</v>
      </c>
      <c r="AH184">
        <f t="shared" si="55"/>
        <v>106.1814281780368</v>
      </c>
      <c r="AI184">
        <f t="shared" si="56"/>
        <v>102.41419191505256</v>
      </c>
      <c r="AJ184">
        <f t="shared" si="57"/>
        <v>102.7432968175074</v>
      </c>
      <c r="AK184">
        <f t="shared" si="58"/>
        <v>103.11992560007087</v>
      </c>
      <c r="AL184">
        <f t="shared" si="59"/>
        <v>101.8130611370208</v>
      </c>
      <c r="AM184">
        <f t="shared" si="60"/>
        <v>102.86709677419346</v>
      </c>
      <c r="AN184">
        <f t="shared" si="61"/>
        <v>102.70093493901739</v>
      </c>
      <c r="AO184">
        <f t="shared" si="62"/>
        <v>102.35892362925006</v>
      </c>
      <c r="AP184">
        <f t="shared" si="63"/>
        <v>101.76650417251928</v>
      </c>
      <c r="AQ184">
        <f t="shared" si="64"/>
        <v>101.97485806974846</v>
      </c>
      <c r="AR184">
        <f t="shared" si="65"/>
        <v>101.0398173979203</v>
      </c>
      <c r="AS184">
        <f t="shared" si="66"/>
        <v>101.27515188073592</v>
      </c>
      <c r="AT184">
        <f t="shared" si="67"/>
        <v>100.7679381616536</v>
      </c>
    </row>
    <row r="185" spans="1:46" ht="15">
      <c r="A185" s="2">
        <v>41456</v>
      </c>
      <c r="B185">
        <f>_xlfn.IFERROR(_XLL.FUNDPRICED(B$3,$A185),B184)</f>
        <v>128.809</v>
      </c>
      <c r="C185">
        <f>_xlfn.IFERROR(_XLL.FUNDPRICED(C$3,$A185),C184)</f>
        <v>1449.04</v>
      </c>
      <c r="D185">
        <f>_xlfn.IFERROR(_XLL.FUNDPRICED(D$3,$A185),D184)</f>
        <v>1529.58</v>
      </c>
      <c r="E185">
        <f>_xlfn.IFERROR(_XLL.FUNDPRICED(E$3,$A185),E184)</f>
        <v>16.626</v>
      </c>
      <c r="F185">
        <f>_xlfn.IFERROR(_XLL.FUNDPRICED(F$3,$A185),F184)</f>
        <v>16.5166</v>
      </c>
      <c r="G185">
        <f>_xlfn.IFERROR(_XLL.FUNDPRICED(G$3,$A185),G184)</f>
        <v>15.8335</v>
      </c>
      <c r="H185">
        <f>_xlfn.IFERROR(_XLL.FUNDPRICED(H$3,$A185),H184)</f>
        <v>24098.9</v>
      </c>
      <c r="I185">
        <f>_xlfn.IFERROR(_XLL.FUNDPRICED(I$3,$A185),I184)</f>
        <v>22562.08</v>
      </c>
      <c r="J185">
        <f>_xlfn.IFERROR(_XLL.FUNDPRICED(J$3,$A185),J184)</f>
        <v>1932.29</v>
      </c>
      <c r="K185">
        <f>_xlfn.IFERROR(_XLL.FUNDPRICED(K$3,$A185),K184)</f>
        <v>1463.5</v>
      </c>
      <c r="L185">
        <f>_xlfn.IFERROR(_XLL.FUNDPRICED(L$3,$A185),L184)</f>
        <v>1123.51</v>
      </c>
      <c r="M185">
        <f>_xlfn.IFERROR(_XLL.FUNDPRICED(M$3,$A185),M184)</f>
        <v>1226.1</v>
      </c>
      <c r="N185">
        <f>_xlfn.IFERROR(_XLL.FUNDPRICED(N$3,$A185),N184)</f>
        <v>1396.13</v>
      </c>
      <c r="O185">
        <f>_xlfn.IFERROR(_XLL.FUNDPRICED(O$3,$A185),O184)</f>
        <v>34997.01</v>
      </c>
      <c r="P185">
        <f>_xlfn.IFERROR(_XLL.FUNDPRICED(P$3,$A185),P184)</f>
        <v>1195.45</v>
      </c>
      <c r="Q185">
        <f>_xlfn.IFERROR(_XLL.FUNDPRICED(Q$3,$A185),Q184)</f>
        <v>1332.52</v>
      </c>
      <c r="R185">
        <f>_xlfn.IFERROR(_XLL.FUNDPRICED(R$3,$A185),R184)</f>
        <v>9189.63</v>
      </c>
      <c r="S185">
        <f>_xlfn.IFERROR(_XLL.FUNDPRICED(S$3,$A185),S184)</f>
        <v>123.049</v>
      </c>
      <c r="T185">
        <f>_xlfn.IFERROR(_XLL.FUNDPRICED(T$3,$A185),T184)</f>
        <v>150.631</v>
      </c>
      <c r="U185">
        <f>_xlfn.IFERROR(_XLL.FUNDPRICED(U$3,$A185),U184)</f>
        <v>119.339</v>
      </c>
      <c r="V185">
        <f>_xlfn.IFERROR(_XLL.FUNDPRICED(V$3,$A185),V184)</f>
        <v>4692.71</v>
      </c>
      <c r="W185">
        <f>_xlfn.IFERROR(_XLL.FUNDPRICED(W$3,$A185),W184)</f>
        <v>119.732</v>
      </c>
      <c r="Y185">
        <f t="shared" si="46"/>
        <v>120.13523596343957</v>
      </c>
      <c r="Z185">
        <f t="shared" si="47"/>
        <v>119.9754922254052</v>
      </c>
      <c r="AA185">
        <f t="shared" si="48"/>
        <v>107.27119713864916</v>
      </c>
      <c r="AB185">
        <f t="shared" si="49"/>
        <v>101.02814641971715</v>
      </c>
      <c r="AC185">
        <f t="shared" si="50"/>
        <v>106.57658704040682</v>
      </c>
      <c r="AD185">
        <f t="shared" si="51"/>
        <v>110.82375009624064</v>
      </c>
      <c r="AE185">
        <f t="shared" si="52"/>
        <v>96.44745014920018</v>
      </c>
      <c r="AF185">
        <f t="shared" si="53"/>
        <v>105.4666515835836</v>
      </c>
      <c r="AG185">
        <f t="shared" si="54"/>
        <v>104.05382846619023</v>
      </c>
      <c r="AH185">
        <f t="shared" si="55"/>
        <v>106.0553357392351</v>
      </c>
      <c r="AI185">
        <f t="shared" si="56"/>
        <v>102.31492864883576</v>
      </c>
      <c r="AJ185">
        <f t="shared" si="57"/>
        <v>102.7667652901289</v>
      </c>
      <c r="AK185">
        <f t="shared" si="58"/>
        <v>103.04759233562638</v>
      </c>
      <c r="AL185">
        <f t="shared" si="59"/>
        <v>101.623560560766</v>
      </c>
      <c r="AM185">
        <f t="shared" si="60"/>
        <v>102.83440860215046</v>
      </c>
      <c r="AN185">
        <f t="shared" si="61"/>
        <v>102.53703204955563</v>
      </c>
      <c r="AO185">
        <f t="shared" si="62"/>
        <v>102.14218230723914</v>
      </c>
      <c r="AP185">
        <f t="shared" si="63"/>
        <v>101.6681814426176</v>
      </c>
      <c r="AQ185">
        <f t="shared" si="64"/>
        <v>101.80521762638539</v>
      </c>
      <c r="AR185">
        <f t="shared" si="65"/>
        <v>100.88680361822634</v>
      </c>
      <c r="AS185">
        <f t="shared" si="66"/>
        <v>101.09677280365376</v>
      </c>
      <c r="AT185">
        <f t="shared" si="67"/>
        <v>100.59821878675864</v>
      </c>
    </row>
    <row r="186" spans="1:46" ht="15">
      <c r="A186" s="2">
        <v>41457</v>
      </c>
      <c r="B186">
        <f>_xlfn.IFERROR(_XLL.FUNDPRICED(B$3,$A186),B185)</f>
        <v>129.165</v>
      </c>
      <c r="C186">
        <f>_xlfn.IFERROR(_XLL.FUNDPRICED(C$3,$A186),C185)</f>
        <v>1458.62</v>
      </c>
      <c r="D186">
        <f>_xlfn.IFERROR(_XLL.FUNDPRICED(D$3,$A186),D185)</f>
        <v>1537.92</v>
      </c>
      <c r="E186">
        <f>_xlfn.IFERROR(_XLL.FUNDPRICED(E$3,$A186),E185)</f>
        <v>16.5543</v>
      </c>
      <c r="F186">
        <f>_xlfn.IFERROR(_XLL.FUNDPRICED(F$3,$A186),F185)</f>
        <v>16.5236</v>
      </c>
      <c r="G186">
        <f>_xlfn.IFERROR(_XLL.FUNDPRICED(G$3,$A186),G185)</f>
        <v>15.8271</v>
      </c>
      <c r="H186">
        <f>_xlfn.IFERROR(_XLL.FUNDPRICED(H$3,$A186),H185)</f>
        <v>24146.27</v>
      </c>
      <c r="I186">
        <f>_xlfn.IFERROR(_XLL.FUNDPRICED(I$3,$A186),I185)</f>
        <v>22660.65</v>
      </c>
      <c r="J186">
        <f>_xlfn.IFERROR(_XLL.FUNDPRICED(J$3,$A186),J185)</f>
        <v>1940.77</v>
      </c>
      <c r="K186">
        <f>_xlfn.IFERROR(_XLL.FUNDPRICED(K$3,$A186),K185)</f>
        <v>1469.34</v>
      </c>
      <c r="L186">
        <f>_xlfn.IFERROR(_XLL.FUNDPRICED(L$3,$A186),L185)</f>
        <v>1127.11</v>
      </c>
      <c r="M186">
        <f>_xlfn.IFERROR(_XLL.FUNDPRICED(M$3,$A186),M185)</f>
        <v>1226.33</v>
      </c>
      <c r="N186">
        <f>_xlfn.IFERROR(_XLL.FUNDPRICED(N$3,$A186),N185)</f>
        <v>1396.9</v>
      </c>
      <c r="O186">
        <f>_xlfn.IFERROR(_XLL.FUNDPRICED(O$3,$A186),O185)</f>
        <v>35183.66</v>
      </c>
      <c r="P186">
        <f>_xlfn.IFERROR(_XLL.FUNDPRICED(P$3,$A186),P185)</f>
        <v>1199.19</v>
      </c>
      <c r="Q186">
        <f>_xlfn.IFERROR(_XLL.FUNDPRICED(Q$3,$A186),Q185)</f>
        <v>1340.84</v>
      </c>
      <c r="R186">
        <f>_xlfn.IFERROR(_XLL.FUNDPRICED(R$3,$A186),R185)</f>
        <v>9247.11</v>
      </c>
      <c r="S186">
        <f>_xlfn.IFERROR(_XLL.FUNDPRICED(S$3,$A186),S185)</f>
        <v>123.362</v>
      </c>
      <c r="T186">
        <f>_xlfn.IFERROR(_XLL.FUNDPRICED(T$3,$A186),T185)</f>
        <v>151.175</v>
      </c>
      <c r="U186">
        <f>_xlfn.IFERROR(_XLL.FUNDPRICED(U$3,$A186),U185)</f>
        <v>119.862</v>
      </c>
      <c r="V186">
        <f>_xlfn.IFERROR(_XLL.FUNDPRICED(V$3,$A186),V185)</f>
        <v>4732.41</v>
      </c>
      <c r="W186">
        <f>_xlfn.IFERROR(_XLL.FUNDPRICED(W$3,$A186),W185)</f>
        <v>120.357</v>
      </c>
      <c r="Y186">
        <f t="shared" si="46"/>
        <v>120.46726357022933</v>
      </c>
      <c r="Z186">
        <f t="shared" si="47"/>
        <v>120.76868303830159</v>
      </c>
      <c r="AA186">
        <f t="shared" si="48"/>
        <v>107.85609088996412</v>
      </c>
      <c r="AB186">
        <f t="shared" si="49"/>
        <v>100.59246025958882</v>
      </c>
      <c r="AC186">
        <f t="shared" si="50"/>
        <v>106.62175590744256</v>
      </c>
      <c r="AD186">
        <f t="shared" si="51"/>
        <v>110.77895444141915</v>
      </c>
      <c r="AE186">
        <f t="shared" si="52"/>
        <v>96.63703206843995</v>
      </c>
      <c r="AF186">
        <f t="shared" si="53"/>
        <v>105.92741796002558</v>
      </c>
      <c r="AG186">
        <f t="shared" si="54"/>
        <v>104.51047651870476</v>
      </c>
      <c r="AH186">
        <f t="shared" si="55"/>
        <v>106.47854254532812</v>
      </c>
      <c r="AI186">
        <f t="shared" si="56"/>
        <v>102.64277062900132</v>
      </c>
      <c r="AJ186">
        <f t="shared" si="57"/>
        <v>102.78604296406799</v>
      </c>
      <c r="AK186">
        <f t="shared" si="58"/>
        <v>103.10442561483276</v>
      </c>
      <c r="AL186">
        <f t="shared" si="59"/>
        <v>102.16555079303633</v>
      </c>
      <c r="AM186">
        <f t="shared" si="60"/>
        <v>103.15612903225798</v>
      </c>
      <c r="AN186">
        <f t="shared" si="61"/>
        <v>103.17725366473012</v>
      </c>
      <c r="AO186">
        <f t="shared" si="62"/>
        <v>102.78106903488978</v>
      </c>
      <c r="AP186">
        <f t="shared" si="63"/>
        <v>101.92679500950183</v>
      </c>
      <c r="AQ186">
        <f t="shared" si="64"/>
        <v>102.1728845633954</v>
      </c>
      <c r="AR186">
        <f t="shared" si="65"/>
        <v>101.32893735734207</v>
      </c>
      <c r="AS186">
        <f t="shared" si="66"/>
        <v>101.95204446550908</v>
      </c>
      <c r="AT186">
        <f t="shared" si="67"/>
        <v>101.12334061502278</v>
      </c>
    </row>
    <row r="187" spans="1:46" ht="15">
      <c r="A187" s="2">
        <v>41458</v>
      </c>
      <c r="B187">
        <f>_xlfn.IFERROR(_XLL.FUNDPRICED(B$3,$A187),B186)</f>
        <v>129.591</v>
      </c>
      <c r="C187">
        <f>_xlfn.IFERROR(_XLL.FUNDPRICED(C$3,$A187),C186)</f>
        <v>1463.05</v>
      </c>
      <c r="D187">
        <f>_xlfn.IFERROR(_XLL.FUNDPRICED(D$3,$A187),D186)</f>
        <v>1545.12</v>
      </c>
      <c r="E187">
        <f>_xlfn.IFERROR(_XLL.FUNDPRICED(E$3,$A187),E186)</f>
        <v>16.3791</v>
      </c>
      <c r="F187">
        <f>_xlfn.IFERROR(_XLL.FUNDPRICED(F$3,$A187),F186)</f>
        <v>16.4752</v>
      </c>
      <c r="G187">
        <f>_xlfn.IFERROR(_XLL.FUNDPRICED(G$3,$A187),G186)</f>
        <v>15.84</v>
      </c>
      <c r="H187">
        <f>_xlfn.IFERROR(_XLL.FUNDPRICED(H$3,$A187),H186)</f>
        <v>24115.89</v>
      </c>
      <c r="I187">
        <f>_xlfn.IFERROR(_XLL.FUNDPRICED(I$3,$A187),I186)</f>
        <v>22717.7</v>
      </c>
      <c r="J187">
        <f>_xlfn.IFERROR(_XLL.FUNDPRICED(J$3,$A187),J186)</f>
        <v>1945.57</v>
      </c>
      <c r="K187">
        <f>_xlfn.IFERROR(_XLL.FUNDPRICED(K$3,$A187),K186)</f>
        <v>1470.61</v>
      </c>
      <c r="L187">
        <f>_xlfn.IFERROR(_XLL.FUNDPRICED(L$3,$A187),L186)</f>
        <v>1127.67</v>
      </c>
      <c r="M187">
        <f>_xlfn.IFERROR(_XLL.FUNDPRICED(M$3,$A187),M186)</f>
        <v>1226.43</v>
      </c>
      <c r="N187">
        <f>_xlfn.IFERROR(_XLL.FUNDPRICED(N$3,$A187),N186)</f>
        <v>1396.66</v>
      </c>
      <c r="O187">
        <f>_xlfn.IFERROR(_XLL.FUNDPRICED(O$3,$A187),O186)</f>
        <v>35168.02</v>
      </c>
      <c r="P187">
        <f>_xlfn.IFERROR(_XLL.FUNDPRICED(P$3,$A187),P186)</f>
        <v>1198.96</v>
      </c>
      <c r="Q187">
        <f>_xlfn.IFERROR(_XLL.FUNDPRICED(Q$3,$A187),Q186)</f>
        <v>1339.25</v>
      </c>
      <c r="R187">
        <f>_xlfn.IFERROR(_XLL.FUNDPRICED(R$3,$A187),R186)</f>
        <v>9238.19</v>
      </c>
      <c r="S187">
        <f>_xlfn.IFERROR(_XLL.FUNDPRICED(S$3,$A187),S186)</f>
        <v>123.329</v>
      </c>
      <c r="T187">
        <f>_xlfn.IFERROR(_XLL.FUNDPRICED(T$3,$A187),T186)</f>
        <v>151.113</v>
      </c>
      <c r="U187">
        <f>_xlfn.IFERROR(_XLL.FUNDPRICED(U$3,$A187),U186)</f>
        <v>119.772</v>
      </c>
      <c r="V187">
        <f>_xlfn.IFERROR(_XLL.FUNDPRICED(V$3,$A187),V186)</f>
        <v>4735.09</v>
      </c>
      <c r="W187">
        <f>_xlfn.IFERROR(_XLL.FUNDPRICED(W$3,$A187),W186)</f>
        <v>120.468</v>
      </c>
      <c r="Y187">
        <f t="shared" si="46"/>
        <v>120.86457750419689</v>
      </c>
      <c r="Z187">
        <f t="shared" si="47"/>
        <v>121.13547169186432</v>
      </c>
      <c r="AA187">
        <f t="shared" si="48"/>
        <v>108.36103513570364</v>
      </c>
      <c r="AB187">
        <f t="shared" si="49"/>
        <v>99.52785474697397</v>
      </c>
      <c r="AC187">
        <f t="shared" si="50"/>
        <v>106.30944545536676</v>
      </c>
      <c r="AD187">
        <f t="shared" si="51"/>
        <v>110.86924568316869</v>
      </c>
      <c r="AE187">
        <f t="shared" si="52"/>
        <v>96.5154467041481</v>
      </c>
      <c r="AF187">
        <f t="shared" si="53"/>
        <v>106.19409871254678</v>
      </c>
      <c r="AG187">
        <f t="shared" si="54"/>
        <v>104.76895654842995</v>
      </c>
      <c r="AH187">
        <f t="shared" si="55"/>
        <v>106.5705755322696</v>
      </c>
      <c r="AI187">
        <f t="shared" si="56"/>
        <v>102.69376827036041</v>
      </c>
      <c r="AJ187">
        <f t="shared" si="57"/>
        <v>102.79442456143282</v>
      </c>
      <c r="AK187">
        <f t="shared" si="58"/>
        <v>103.08671134598922</v>
      </c>
      <c r="AL187">
        <f t="shared" si="59"/>
        <v>102.12013569937059</v>
      </c>
      <c r="AM187">
        <f t="shared" si="60"/>
        <v>103.13634408602141</v>
      </c>
      <c r="AN187">
        <f t="shared" si="61"/>
        <v>103.05490362048403</v>
      </c>
      <c r="AO187">
        <f t="shared" si="62"/>
        <v>102.68192377374427</v>
      </c>
      <c r="AP187">
        <f t="shared" si="63"/>
        <v>101.89952904238625</v>
      </c>
      <c r="AQ187">
        <f t="shared" si="64"/>
        <v>102.1309813463097</v>
      </c>
      <c r="AR187">
        <f t="shared" si="65"/>
        <v>101.25285315749424</v>
      </c>
      <c r="AS187">
        <f t="shared" si="66"/>
        <v>102.00978068852602</v>
      </c>
      <c r="AT187">
        <f t="shared" si="67"/>
        <v>101.2166022517225</v>
      </c>
    </row>
    <row r="188" spans="1:46" ht="15">
      <c r="A188" s="2">
        <v>41459</v>
      </c>
      <c r="B188">
        <f>_xlfn.IFERROR(_XLL.FUNDPRICED(B$3,$A188),B187)</f>
        <v>129.677</v>
      </c>
      <c r="C188">
        <f>_xlfn.IFERROR(_XLL.FUNDPRICED(C$3,$A188),C187)</f>
        <v>1460.32</v>
      </c>
      <c r="D188">
        <f>_xlfn.IFERROR(_XLL.FUNDPRICED(D$3,$A188),D187)</f>
        <v>1544.21</v>
      </c>
      <c r="E188">
        <f>_xlfn.IFERROR(_XLL.FUNDPRICED(E$3,$A188),E187)</f>
        <v>16.6868</v>
      </c>
      <c r="F188">
        <f>_xlfn.IFERROR(_XLL.FUNDPRICED(F$3,$A188),F187)</f>
        <v>16.5621</v>
      </c>
      <c r="G188">
        <f>_xlfn.IFERROR(_XLL.FUNDPRICED(G$3,$A188),G187)</f>
        <v>15.8398</v>
      </c>
      <c r="H188">
        <f>_xlfn.IFERROR(_XLL.FUNDPRICED(H$3,$A188),H187)</f>
        <v>24171.54</v>
      </c>
      <c r="I188">
        <f>_xlfn.IFERROR(_XLL.FUNDPRICED(I$3,$A188),I187)</f>
        <v>22792.48</v>
      </c>
      <c r="J188">
        <f>_xlfn.IFERROR(_XLL.FUNDPRICED(J$3,$A188),J187)</f>
        <v>1955.22</v>
      </c>
      <c r="K188">
        <f>_xlfn.IFERROR(_XLL.FUNDPRICED(K$3,$A188),K187)</f>
        <v>1470.51</v>
      </c>
      <c r="L188">
        <f>_xlfn.IFERROR(_XLL.FUNDPRICED(L$3,$A188),L187)</f>
        <v>1128.4</v>
      </c>
      <c r="M188">
        <f>_xlfn.IFERROR(_XLL.FUNDPRICED(M$3,$A188),M187)</f>
        <v>1226.21</v>
      </c>
      <c r="N188">
        <f>_xlfn.IFERROR(_XLL.FUNDPRICED(N$3,$A188),N187)</f>
        <v>1396.75</v>
      </c>
      <c r="O188">
        <f>_xlfn.IFERROR(_XLL.FUNDPRICED(O$3,$A188),O187)</f>
        <v>35230.32</v>
      </c>
      <c r="P188">
        <f>_xlfn.IFERROR(_XLL.FUNDPRICED(P$3,$A188),P187)</f>
        <v>1198.8</v>
      </c>
      <c r="Q188">
        <f>_xlfn.IFERROR(_XLL.FUNDPRICED(Q$3,$A188),Q187)</f>
        <v>1341.35</v>
      </c>
      <c r="R188">
        <f>_xlfn.IFERROR(_XLL.FUNDPRICED(R$3,$A188),R187)</f>
        <v>9263.38</v>
      </c>
      <c r="S188">
        <f>_xlfn.IFERROR(_XLL.FUNDPRICED(S$3,$A188),S187)</f>
        <v>123.47</v>
      </c>
      <c r="T188">
        <f>_xlfn.IFERROR(_XLL.FUNDPRICED(T$3,$A188),T187)</f>
        <v>151.382</v>
      </c>
      <c r="U188">
        <f>_xlfn.IFERROR(_XLL.FUNDPRICED(U$3,$A188),U187)</f>
        <v>120.034</v>
      </c>
      <c r="V188">
        <f>_xlfn.IFERROR(_XLL.FUNDPRICED(V$3,$A188),V187)</f>
        <v>4739.27</v>
      </c>
      <c r="W188">
        <f>_xlfn.IFERROR(_XLL.FUNDPRICED(W$3,$A188),W187)</f>
        <v>120.47</v>
      </c>
      <c r="Y188">
        <f t="shared" si="46"/>
        <v>120.94478642044383</v>
      </c>
      <c r="Z188">
        <f t="shared" si="47"/>
        <v>120.90943714914958</v>
      </c>
      <c r="AA188">
        <f t="shared" si="48"/>
        <v>108.2972157935338</v>
      </c>
      <c r="AB188">
        <f t="shared" si="49"/>
        <v>101.39759856108122</v>
      </c>
      <c r="AC188">
        <f t="shared" si="50"/>
        <v>106.87018467613926</v>
      </c>
      <c r="AD188">
        <f t="shared" si="51"/>
        <v>110.86784581895552</v>
      </c>
      <c r="AE188">
        <f t="shared" si="52"/>
        <v>96.73816643827719</v>
      </c>
      <c r="AF188">
        <f t="shared" si="53"/>
        <v>106.54365851401101</v>
      </c>
      <c r="AG188">
        <f t="shared" si="54"/>
        <v>105.28860910819</v>
      </c>
      <c r="AH188">
        <f t="shared" si="55"/>
        <v>106.56332884038444</v>
      </c>
      <c r="AI188">
        <f t="shared" si="56"/>
        <v>102.76024733856066</v>
      </c>
      <c r="AJ188">
        <f t="shared" si="57"/>
        <v>102.77598504723021</v>
      </c>
      <c r="AK188">
        <f t="shared" si="58"/>
        <v>103.09335419680554</v>
      </c>
      <c r="AL188">
        <f t="shared" si="59"/>
        <v>102.30104109165799</v>
      </c>
      <c r="AM188">
        <f t="shared" si="60"/>
        <v>103.1225806451612</v>
      </c>
      <c r="AN188">
        <f t="shared" si="61"/>
        <v>103.2164980185449</v>
      </c>
      <c r="AO188">
        <f t="shared" si="62"/>
        <v>102.961909102024</v>
      </c>
      <c r="AP188">
        <f t="shared" si="63"/>
        <v>102.01602908369833</v>
      </c>
      <c r="AQ188">
        <f t="shared" si="64"/>
        <v>102.31278723979443</v>
      </c>
      <c r="AR188">
        <f t="shared" si="65"/>
        <v>101.47434271705126</v>
      </c>
      <c r="AS188">
        <f t="shared" si="66"/>
        <v>102.09983196173901</v>
      </c>
      <c r="AT188">
        <f t="shared" si="67"/>
        <v>101.21828264157296</v>
      </c>
    </row>
    <row r="189" spans="1:46" ht="15">
      <c r="A189" s="2">
        <v>41460</v>
      </c>
      <c r="B189">
        <f>_xlfn.IFERROR(_XLL.FUNDPRICED(B$3,$A189),B188)</f>
        <v>129.505</v>
      </c>
      <c r="C189">
        <f>_xlfn.IFERROR(_XLL.FUNDPRICED(C$3,$A189),C188)</f>
        <v>1459.79</v>
      </c>
      <c r="D189">
        <f>_xlfn.IFERROR(_XLL.FUNDPRICED(D$3,$A189),D188)</f>
        <v>1539.21</v>
      </c>
      <c r="E189">
        <f>_xlfn.IFERROR(_XLL.FUNDPRICED(E$3,$A189),E188)</f>
        <v>16.361</v>
      </c>
      <c r="F189">
        <f>_xlfn.IFERROR(_XLL.FUNDPRICED(F$3,$A189),F188)</f>
        <v>16.5715</v>
      </c>
      <c r="G189">
        <f>_xlfn.IFERROR(_XLL.FUNDPRICED(G$3,$A189),G188)</f>
        <v>16.0012</v>
      </c>
      <c r="H189">
        <f>_xlfn.IFERROR(_XLL.FUNDPRICED(H$3,$A189),H188)</f>
        <v>24497.82</v>
      </c>
      <c r="I189">
        <f>_xlfn.IFERROR(_XLL.FUNDPRICED(I$3,$A189),I188)</f>
        <v>23063.08</v>
      </c>
      <c r="J189">
        <f>_xlfn.IFERROR(_XLL.FUNDPRICED(J$3,$A189),J188)</f>
        <v>1970.64</v>
      </c>
      <c r="K189">
        <f>_xlfn.IFERROR(_XLL.FUNDPRICED(K$3,$A189),K188)</f>
        <v>1471.55</v>
      </c>
      <c r="L189">
        <f>_xlfn.IFERROR(_XLL.FUNDPRICED(L$3,$A189),L188)</f>
        <v>1129.39</v>
      </c>
      <c r="M189">
        <f>_xlfn.IFERROR(_XLL.FUNDPRICED(M$3,$A189),M188)</f>
        <v>1226.73</v>
      </c>
      <c r="N189">
        <f>_xlfn.IFERROR(_XLL.FUNDPRICED(N$3,$A189),N188)</f>
        <v>1396.91</v>
      </c>
      <c r="O189">
        <f>_xlfn.IFERROR(_XLL.FUNDPRICED(O$3,$A189),O188)</f>
        <v>35218.72</v>
      </c>
      <c r="P189">
        <f>_xlfn.IFERROR(_XLL.FUNDPRICED(P$3,$A189),P188)</f>
        <v>1199.32</v>
      </c>
      <c r="Q189">
        <f>_xlfn.IFERROR(_XLL.FUNDPRICED(Q$3,$A189),Q188)</f>
        <v>1340.01</v>
      </c>
      <c r="R189">
        <f>_xlfn.IFERROR(_XLL.FUNDPRICED(R$3,$A189),R188)</f>
        <v>9255.93</v>
      </c>
      <c r="S189">
        <f>_xlfn.IFERROR(_XLL.FUNDPRICED(S$3,$A189),S188)</f>
        <v>123.485</v>
      </c>
      <c r="T189">
        <f>_xlfn.IFERROR(_XLL.FUNDPRICED(T$3,$A189),T188)</f>
        <v>151.388</v>
      </c>
      <c r="U189">
        <f>_xlfn.IFERROR(_XLL.FUNDPRICED(U$3,$A189),U188)</f>
        <v>119.939</v>
      </c>
      <c r="V189">
        <f>_xlfn.IFERROR(_XLL.FUNDPRICED(V$3,$A189),V188)</f>
        <v>4740.78</v>
      </c>
      <c r="W189">
        <f>_xlfn.IFERROR(_XLL.FUNDPRICED(W$3,$A189),W188)</f>
        <v>120.558</v>
      </c>
      <c r="Y189">
        <f t="shared" si="46"/>
        <v>120.7843685879499</v>
      </c>
      <c r="Z189">
        <f t="shared" si="47"/>
        <v>120.86555498517933</v>
      </c>
      <c r="AA189">
        <f t="shared" si="48"/>
        <v>107.94656006732579</v>
      </c>
      <c r="AB189">
        <f t="shared" si="49"/>
        <v>99.41786981673238</v>
      </c>
      <c r="AC189">
        <f t="shared" si="50"/>
        <v>106.930840011873</v>
      </c>
      <c r="AD189">
        <f t="shared" si="51"/>
        <v>111.99753623898476</v>
      </c>
      <c r="AE189">
        <f t="shared" si="52"/>
        <v>98.04398844818971</v>
      </c>
      <c r="AF189">
        <f t="shared" si="53"/>
        <v>107.80858071615363</v>
      </c>
      <c r="AG189">
        <f t="shared" si="54"/>
        <v>106.11897620368222</v>
      </c>
      <c r="AH189">
        <f t="shared" si="55"/>
        <v>106.63869443599005</v>
      </c>
      <c r="AI189">
        <f t="shared" si="56"/>
        <v>102.85040388310618</v>
      </c>
      <c r="AJ189">
        <f t="shared" si="57"/>
        <v>102.8195693535273</v>
      </c>
      <c r="AK189">
        <f t="shared" si="58"/>
        <v>103.10516370936791</v>
      </c>
      <c r="AL189">
        <f t="shared" si="59"/>
        <v>102.26735726259646</v>
      </c>
      <c r="AM189">
        <f t="shared" si="60"/>
        <v>103.1673118279569</v>
      </c>
      <c r="AN189">
        <f t="shared" si="61"/>
        <v>103.11338540263941</v>
      </c>
      <c r="AO189">
        <f t="shared" si="62"/>
        <v>102.87910280207625</v>
      </c>
      <c r="AP189">
        <f t="shared" si="63"/>
        <v>102.02842270511451</v>
      </c>
      <c r="AQ189">
        <f t="shared" si="64"/>
        <v>102.31684238983499</v>
      </c>
      <c r="AR189">
        <f t="shared" si="65"/>
        <v>101.39403161721187</v>
      </c>
      <c r="AS189">
        <f t="shared" si="66"/>
        <v>102.13236244560301</v>
      </c>
      <c r="AT189">
        <f t="shared" si="67"/>
        <v>101.29221979499255</v>
      </c>
    </row>
    <row r="190" spans="1:46" ht="15">
      <c r="A190" s="2">
        <v>41461</v>
      </c>
      <c r="B190">
        <f>_xlfn.IFERROR(_XLL.FUNDPRICED(B$3,$A190),B189)</f>
        <v>129.501</v>
      </c>
      <c r="C190">
        <f>_xlfn.IFERROR(_XLL.FUNDPRICED(C$3,$A190),C189)</f>
        <v>1459.79</v>
      </c>
      <c r="D190">
        <f>_xlfn.IFERROR(_XLL.FUNDPRICED(D$3,$A190),D189)</f>
        <v>1539.21</v>
      </c>
      <c r="E190">
        <f>_xlfn.IFERROR(_XLL.FUNDPRICED(E$3,$A190),E189)</f>
        <v>16.361</v>
      </c>
      <c r="F190">
        <f>_xlfn.IFERROR(_XLL.FUNDPRICED(F$3,$A190),F189)</f>
        <v>16.5715</v>
      </c>
      <c r="G190">
        <f>_xlfn.IFERROR(_XLL.FUNDPRICED(G$3,$A190),G189)</f>
        <v>16.0012</v>
      </c>
      <c r="H190">
        <f>_xlfn.IFERROR(_XLL.FUNDPRICED(H$3,$A190),H189)</f>
        <v>24497.82</v>
      </c>
      <c r="I190">
        <f>_xlfn.IFERROR(_XLL.FUNDPRICED(I$3,$A190),I189)</f>
        <v>23063.08</v>
      </c>
      <c r="J190">
        <f>_xlfn.IFERROR(_XLL.FUNDPRICED(J$3,$A190),J189)</f>
        <v>1970.64</v>
      </c>
      <c r="K190">
        <f>_xlfn.IFERROR(_XLL.FUNDPRICED(K$3,$A190),K189)</f>
        <v>1471.55</v>
      </c>
      <c r="L190">
        <f>_xlfn.IFERROR(_XLL.FUNDPRICED(L$3,$A190),L189)</f>
        <v>1129.39</v>
      </c>
      <c r="M190">
        <f>_xlfn.IFERROR(_XLL.FUNDPRICED(M$3,$A190),M189)</f>
        <v>1226.73</v>
      </c>
      <c r="N190">
        <f>_xlfn.IFERROR(_XLL.FUNDPRICED(N$3,$A190),N189)</f>
        <v>1396.91</v>
      </c>
      <c r="O190">
        <f>_xlfn.IFERROR(_XLL.FUNDPRICED(O$3,$A190),O189)</f>
        <v>35218.72</v>
      </c>
      <c r="P190">
        <f>_xlfn.IFERROR(_XLL.FUNDPRICED(P$3,$A190),P189)</f>
        <v>1199.32</v>
      </c>
      <c r="Q190">
        <f>_xlfn.IFERROR(_XLL.FUNDPRICED(Q$3,$A190),Q189)</f>
        <v>1340.01</v>
      </c>
      <c r="R190">
        <f>_xlfn.IFERROR(_XLL.FUNDPRICED(R$3,$A190),R189)</f>
        <v>9255.93</v>
      </c>
      <c r="S190">
        <f>_xlfn.IFERROR(_XLL.FUNDPRICED(S$3,$A190),S189)</f>
        <v>123.486</v>
      </c>
      <c r="T190">
        <f>_xlfn.IFERROR(_XLL.FUNDPRICED(T$3,$A190),T189)</f>
        <v>151.388</v>
      </c>
      <c r="U190">
        <f>_xlfn.IFERROR(_XLL.FUNDPRICED(U$3,$A190),U189)</f>
        <v>119.937</v>
      </c>
      <c r="V190">
        <f>_xlfn.IFERROR(_XLL.FUNDPRICED(V$3,$A190),V189)</f>
        <v>4740.78</v>
      </c>
      <c r="W190">
        <f>_xlfn.IFERROR(_XLL.FUNDPRICED(W$3,$A190),W189)</f>
        <v>120.556</v>
      </c>
      <c r="Y190">
        <f t="shared" si="46"/>
        <v>120.78063794068261</v>
      </c>
      <c r="Z190">
        <f t="shared" si="47"/>
        <v>120.86555498517933</v>
      </c>
      <c r="AA190">
        <f t="shared" si="48"/>
        <v>107.94656006732579</v>
      </c>
      <c r="AB190">
        <f t="shared" si="49"/>
        <v>99.41786981673238</v>
      </c>
      <c r="AC190">
        <f t="shared" si="50"/>
        <v>106.930840011873</v>
      </c>
      <c r="AD190">
        <f t="shared" si="51"/>
        <v>111.99753623898476</v>
      </c>
      <c r="AE190">
        <f t="shared" si="52"/>
        <v>98.04398844818971</v>
      </c>
      <c r="AF190">
        <f t="shared" si="53"/>
        <v>107.80858071615363</v>
      </c>
      <c r="AG190">
        <f t="shared" si="54"/>
        <v>106.11897620368222</v>
      </c>
      <c r="AH190">
        <f t="shared" si="55"/>
        <v>106.63869443599005</v>
      </c>
      <c r="AI190">
        <f t="shared" si="56"/>
        <v>102.85040388310618</v>
      </c>
      <c r="AJ190">
        <f t="shared" si="57"/>
        <v>102.8195693535273</v>
      </c>
      <c r="AK190">
        <f t="shared" si="58"/>
        <v>103.10516370936791</v>
      </c>
      <c r="AL190">
        <f t="shared" si="59"/>
        <v>102.26735726259646</v>
      </c>
      <c r="AM190">
        <f t="shared" si="60"/>
        <v>103.1673118279569</v>
      </c>
      <c r="AN190">
        <f t="shared" si="61"/>
        <v>103.11338540263941</v>
      </c>
      <c r="AO190">
        <f t="shared" si="62"/>
        <v>102.87910280207625</v>
      </c>
      <c r="AP190">
        <f t="shared" si="63"/>
        <v>102.02924894654227</v>
      </c>
      <c r="AQ190">
        <f t="shared" si="64"/>
        <v>102.31684238983499</v>
      </c>
      <c r="AR190">
        <f t="shared" si="65"/>
        <v>101.39234085721525</v>
      </c>
      <c r="AS190">
        <f t="shared" si="66"/>
        <v>102.13236244560301</v>
      </c>
      <c r="AT190">
        <f t="shared" si="67"/>
        <v>101.2905394051421</v>
      </c>
    </row>
    <row r="191" spans="1:46" ht="15">
      <c r="A191" s="2">
        <v>41462</v>
      </c>
      <c r="B191">
        <f>_xlfn.IFERROR(_XLL.FUNDPRICED(B$3,$A191),B190)</f>
        <v>129.496</v>
      </c>
      <c r="C191">
        <f>_xlfn.IFERROR(_XLL.FUNDPRICED(C$3,$A191),C190)</f>
        <v>1459.79</v>
      </c>
      <c r="D191">
        <f>_xlfn.IFERROR(_XLL.FUNDPRICED(D$3,$A191),D190)</f>
        <v>1539.21</v>
      </c>
      <c r="E191">
        <f>_xlfn.IFERROR(_XLL.FUNDPRICED(E$3,$A191),E190)</f>
        <v>16.361</v>
      </c>
      <c r="F191">
        <f>_xlfn.IFERROR(_XLL.FUNDPRICED(F$3,$A191),F190)</f>
        <v>16.5715</v>
      </c>
      <c r="G191">
        <f>_xlfn.IFERROR(_XLL.FUNDPRICED(G$3,$A191),G190)</f>
        <v>16.0012</v>
      </c>
      <c r="H191">
        <f>_xlfn.IFERROR(_XLL.FUNDPRICED(H$3,$A191),H190)</f>
        <v>24497.82</v>
      </c>
      <c r="I191">
        <f>_xlfn.IFERROR(_XLL.FUNDPRICED(I$3,$A191),I190)</f>
        <v>23063.08</v>
      </c>
      <c r="J191">
        <f>_xlfn.IFERROR(_XLL.FUNDPRICED(J$3,$A191),J190)</f>
        <v>1970.64</v>
      </c>
      <c r="K191">
        <f>_xlfn.IFERROR(_XLL.FUNDPRICED(K$3,$A191),K190)</f>
        <v>1471.55</v>
      </c>
      <c r="L191">
        <f>_xlfn.IFERROR(_XLL.FUNDPRICED(L$3,$A191),L190)</f>
        <v>1129.39</v>
      </c>
      <c r="M191">
        <f>_xlfn.IFERROR(_XLL.FUNDPRICED(M$3,$A191),M190)</f>
        <v>1226.73</v>
      </c>
      <c r="N191">
        <f>_xlfn.IFERROR(_XLL.FUNDPRICED(N$3,$A191),N190)</f>
        <v>1396.91</v>
      </c>
      <c r="O191">
        <f>_xlfn.IFERROR(_XLL.FUNDPRICED(O$3,$A191),O190)</f>
        <v>35218.72</v>
      </c>
      <c r="P191">
        <f>_xlfn.IFERROR(_XLL.FUNDPRICED(P$3,$A191),P190)</f>
        <v>1199.32</v>
      </c>
      <c r="Q191">
        <f>_xlfn.IFERROR(_XLL.FUNDPRICED(Q$3,$A191),Q190)</f>
        <v>1340.01</v>
      </c>
      <c r="R191">
        <f>_xlfn.IFERROR(_XLL.FUNDPRICED(R$3,$A191),R190)</f>
        <v>9255.93</v>
      </c>
      <c r="S191">
        <f>_xlfn.IFERROR(_XLL.FUNDPRICED(S$3,$A191),S190)</f>
        <v>123.486</v>
      </c>
      <c r="T191">
        <f>_xlfn.IFERROR(_XLL.FUNDPRICED(T$3,$A191),T190)</f>
        <v>151.388</v>
      </c>
      <c r="U191">
        <f>_xlfn.IFERROR(_XLL.FUNDPRICED(U$3,$A191),U190)</f>
        <v>119.935</v>
      </c>
      <c r="V191">
        <f>_xlfn.IFERROR(_XLL.FUNDPRICED(V$3,$A191),V190)</f>
        <v>4740.78</v>
      </c>
      <c r="W191">
        <f>_xlfn.IFERROR(_XLL.FUNDPRICED(W$3,$A191),W190)</f>
        <v>120.554</v>
      </c>
      <c r="Y191">
        <f t="shared" si="46"/>
        <v>120.77597463159849</v>
      </c>
      <c r="Z191">
        <f t="shared" si="47"/>
        <v>120.86555498517933</v>
      </c>
      <c r="AA191">
        <f t="shared" si="48"/>
        <v>107.94656006732579</v>
      </c>
      <c r="AB191">
        <f t="shared" si="49"/>
        <v>99.41786981673238</v>
      </c>
      <c r="AC191">
        <f t="shared" si="50"/>
        <v>106.930840011873</v>
      </c>
      <c r="AD191">
        <f t="shared" si="51"/>
        <v>111.99753623898476</v>
      </c>
      <c r="AE191">
        <f t="shared" si="52"/>
        <v>98.04398844818971</v>
      </c>
      <c r="AF191">
        <f t="shared" si="53"/>
        <v>107.80858071615363</v>
      </c>
      <c r="AG191">
        <f t="shared" si="54"/>
        <v>106.11897620368222</v>
      </c>
      <c r="AH191">
        <f t="shared" si="55"/>
        <v>106.63869443599005</v>
      </c>
      <c r="AI191">
        <f t="shared" si="56"/>
        <v>102.85040388310618</v>
      </c>
      <c r="AJ191">
        <f t="shared" si="57"/>
        <v>102.8195693535273</v>
      </c>
      <c r="AK191">
        <f t="shared" si="58"/>
        <v>103.10516370936791</v>
      </c>
      <c r="AL191">
        <f t="shared" si="59"/>
        <v>102.26735726259646</v>
      </c>
      <c r="AM191">
        <f t="shared" si="60"/>
        <v>103.1673118279569</v>
      </c>
      <c r="AN191">
        <f t="shared" si="61"/>
        <v>103.11338540263941</v>
      </c>
      <c r="AO191">
        <f t="shared" si="62"/>
        <v>102.87910280207625</v>
      </c>
      <c r="AP191">
        <f t="shared" si="63"/>
        <v>102.02924894654227</v>
      </c>
      <c r="AQ191">
        <f t="shared" si="64"/>
        <v>102.31684238983499</v>
      </c>
      <c r="AR191">
        <f t="shared" si="65"/>
        <v>101.39065009721863</v>
      </c>
      <c r="AS191">
        <f t="shared" si="66"/>
        <v>102.13236244560301</v>
      </c>
      <c r="AT191">
        <f t="shared" si="67"/>
        <v>101.28885901529165</v>
      </c>
    </row>
    <row r="192" spans="1:46" ht="15">
      <c r="A192" s="2">
        <v>41463</v>
      </c>
      <c r="B192">
        <f>_xlfn.IFERROR(_XLL.FUNDPRICED(B$3,$A192),B191)</f>
        <v>129.879</v>
      </c>
      <c r="C192">
        <f>_xlfn.IFERROR(_XLL.FUNDPRICED(C$3,$A192),C191)</f>
        <v>1468.38</v>
      </c>
      <c r="D192">
        <f>_xlfn.IFERROR(_XLL.FUNDPRICED(D$3,$A192),D191)</f>
        <v>1548.35</v>
      </c>
      <c r="E192">
        <f>_xlfn.IFERROR(_XLL.FUNDPRICED(E$3,$A192),E191)</f>
        <v>16.6302</v>
      </c>
      <c r="F192">
        <f>_xlfn.IFERROR(_XLL.FUNDPRICED(F$3,$A192),F191)</f>
        <v>16.6692</v>
      </c>
      <c r="G192">
        <f>_xlfn.IFERROR(_XLL.FUNDPRICED(G$3,$A192),G191)</f>
        <v>16.0876</v>
      </c>
      <c r="H192">
        <f>_xlfn.IFERROR(_XLL.FUNDPRICED(H$3,$A192),H191)</f>
        <v>24531.08</v>
      </c>
      <c r="I192">
        <f>_xlfn.IFERROR(_XLL.FUNDPRICED(I$3,$A192),I191)</f>
        <v>23239.87</v>
      </c>
      <c r="J192">
        <f>_xlfn.IFERROR(_XLL.FUNDPRICED(J$3,$A192),J191)</f>
        <v>1989.47</v>
      </c>
      <c r="K192">
        <f>_xlfn.IFERROR(_XLL.FUNDPRICED(K$3,$A192),K191)</f>
        <v>1473.09</v>
      </c>
      <c r="L192">
        <f>_xlfn.IFERROR(_XLL.FUNDPRICED(L$3,$A192),L191)</f>
        <v>1128.83</v>
      </c>
      <c r="M192">
        <f>_xlfn.IFERROR(_XLL.FUNDPRICED(M$3,$A192),M191)</f>
        <v>1226.85</v>
      </c>
      <c r="N192">
        <f>_xlfn.IFERROR(_XLL.FUNDPRICED(N$3,$A192),N191)</f>
        <v>1396.86</v>
      </c>
      <c r="O192">
        <f>_xlfn.IFERROR(_XLL.FUNDPRICED(O$3,$A192),O191)</f>
        <v>35198.41</v>
      </c>
      <c r="P192">
        <f>_xlfn.IFERROR(_XLL.FUNDPRICED(P$3,$A192),P191)</f>
        <v>1200.19</v>
      </c>
      <c r="Q192">
        <f>_xlfn.IFERROR(_XLL.FUNDPRICED(Q$3,$A192),Q191)</f>
        <v>1339.5</v>
      </c>
      <c r="R192">
        <f>_xlfn.IFERROR(_XLL.FUNDPRICED(R$3,$A192),R191)</f>
        <v>9253.3</v>
      </c>
      <c r="S192">
        <f>_xlfn.IFERROR(_XLL.FUNDPRICED(S$3,$A192),S191)</f>
        <v>123.48</v>
      </c>
      <c r="T192">
        <f>_xlfn.IFERROR(_XLL.FUNDPRICED(T$3,$A192),T191)</f>
        <v>151.364</v>
      </c>
      <c r="U192">
        <f>_xlfn.IFERROR(_XLL.FUNDPRICED(U$3,$A192),U191)</f>
        <v>119.925</v>
      </c>
      <c r="V192">
        <f>_xlfn.IFERROR(_XLL.FUNDPRICED(V$3,$A192),V191)</f>
        <v>4734.73</v>
      </c>
      <c r="W192">
        <f>_xlfn.IFERROR(_XLL.FUNDPRICED(W$3,$A192),W191)</f>
        <v>120.403</v>
      </c>
      <c r="Y192">
        <f t="shared" si="46"/>
        <v>121.13318410744252</v>
      </c>
      <c r="Z192">
        <f t="shared" si="47"/>
        <v>121.57677722764072</v>
      </c>
      <c r="AA192">
        <f t="shared" si="48"/>
        <v>108.58755873483402</v>
      </c>
      <c r="AB192">
        <f t="shared" si="49"/>
        <v>101.0536677847456</v>
      </c>
      <c r="AC192">
        <f t="shared" si="50"/>
        <v>107.5612683417864</v>
      </c>
      <c r="AD192">
        <f t="shared" si="51"/>
        <v>112.60227757907475</v>
      </c>
      <c r="AE192">
        <f t="shared" si="52"/>
        <v>98.17710000896479</v>
      </c>
      <c r="AF192">
        <f t="shared" si="53"/>
        <v>108.63498720586828</v>
      </c>
      <c r="AG192">
        <f t="shared" si="54"/>
        <v>107.1329718202917</v>
      </c>
      <c r="AH192">
        <f t="shared" si="55"/>
        <v>106.75029349102144</v>
      </c>
      <c r="AI192">
        <f t="shared" si="56"/>
        <v>102.79940624174708</v>
      </c>
      <c r="AJ192">
        <f t="shared" si="57"/>
        <v>102.82962727036508</v>
      </c>
      <c r="AK192">
        <f t="shared" si="58"/>
        <v>103.10147323669216</v>
      </c>
      <c r="AL192">
        <f t="shared" si="59"/>
        <v>102.20838152395511</v>
      </c>
      <c r="AM192">
        <f t="shared" si="60"/>
        <v>103.24215053763432</v>
      </c>
      <c r="AN192">
        <f t="shared" si="61"/>
        <v>103.07414104882463</v>
      </c>
      <c r="AO192">
        <f t="shared" si="62"/>
        <v>102.84987051095374</v>
      </c>
      <c r="AP192">
        <f t="shared" si="63"/>
        <v>102.0242914979758</v>
      </c>
      <c r="AQ192">
        <f t="shared" si="64"/>
        <v>102.30062178967279</v>
      </c>
      <c r="AR192">
        <f t="shared" si="65"/>
        <v>101.38219629723554</v>
      </c>
      <c r="AS192">
        <f t="shared" si="66"/>
        <v>102.00202507647896</v>
      </c>
      <c r="AT192">
        <f t="shared" si="67"/>
        <v>101.16198958158303</v>
      </c>
    </row>
    <row r="193" spans="1:46" ht="15">
      <c r="A193" s="2">
        <v>41464</v>
      </c>
      <c r="B193">
        <f>_xlfn.IFERROR(_XLL.FUNDPRICED(B$3,$A193),B192)</f>
        <v>130.175</v>
      </c>
      <c r="C193">
        <f>_xlfn.IFERROR(_XLL.FUNDPRICED(C$3,$A193),C192)</f>
        <v>1472.09</v>
      </c>
      <c r="D193">
        <f>_xlfn.IFERROR(_XLL.FUNDPRICED(D$3,$A193),D192)</f>
        <v>1551.74</v>
      </c>
      <c r="E193">
        <f>_xlfn.IFERROR(_XLL.FUNDPRICED(E$3,$A193),E192)</f>
        <v>16.6534</v>
      </c>
      <c r="F193">
        <f>_xlfn.IFERROR(_XLL.FUNDPRICED(F$3,$A193),F192)</f>
        <v>16.7938</v>
      </c>
      <c r="G193">
        <f>_xlfn.IFERROR(_XLL.FUNDPRICED(G$3,$A193),G192)</f>
        <v>16.2035</v>
      </c>
      <c r="H193">
        <f>_xlfn.IFERROR(_XLL.FUNDPRICED(H$3,$A193),H192)</f>
        <v>24805.6</v>
      </c>
      <c r="I193">
        <f>_xlfn.IFERROR(_XLL.FUNDPRICED(I$3,$A193),I192)</f>
        <v>23510.08</v>
      </c>
      <c r="J193">
        <f>_xlfn.IFERROR(_XLL.FUNDPRICED(J$3,$A193),J192)</f>
        <v>2011.79</v>
      </c>
      <c r="K193">
        <f>_xlfn.IFERROR(_XLL.FUNDPRICED(K$3,$A193),K192)</f>
        <v>1474.67</v>
      </c>
      <c r="L193">
        <f>_xlfn.IFERROR(_XLL.FUNDPRICED(L$3,$A193),L192)</f>
        <v>1129.54</v>
      </c>
      <c r="M193">
        <f>_xlfn.IFERROR(_XLL.FUNDPRICED(M$3,$A193),M192)</f>
        <v>1226.95</v>
      </c>
      <c r="N193">
        <f>_xlfn.IFERROR(_XLL.FUNDPRICED(N$3,$A193),N192)</f>
        <v>1396.7</v>
      </c>
      <c r="O193">
        <f>_xlfn.IFERROR(_XLL.FUNDPRICED(O$3,$A193),O192)</f>
        <v>35266.91</v>
      </c>
      <c r="P193">
        <f>_xlfn.IFERROR(_XLL.FUNDPRICED(P$3,$A193),P192)</f>
        <v>1200.9</v>
      </c>
      <c r="Q193">
        <f>_xlfn.IFERROR(_XLL.FUNDPRICED(Q$3,$A193),Q192)</f>
        <v>1342.25</v>
      </c>
      <c r="R193">
        <f>_xlfn.IFERROR(_XLL.FUNDPRICED(R$3,$A193),R192)</f>
        <v>9271.26</v>
      </c>
      <c r="S193">
        <f>_xlfn.IFERROR(_XLL.FUNDPRICED(S$3,$A193),S192)</f>
        <v>123.35</v>
      </c>
      <c r="T193">
        <f>_xlfn.IFERROR(_XLL.FUNDPRICED(T$3,$A193),T192)</f>
        <v>151.731</v>
      </c>
      <c r="U193">
        <f>_xlfn.IFERROR(_XLL.FUNDPRICED(U$3,$A193),U192)</f>
        <v>120.155</v>
      </c>
      <c r="V193">
        <f>_xlfn.IFERROR(_XLL.FUNDPRICED(V$3,$A193),V192)</f>
        <v>4746.19</v>
      </c>
      <c r="W193">
        <f>_xlfn.IFERROR(_XLL.FUNDPRICED(W$3,$A193),W192)</f>
        <v>120.638</v>
      </c>
      <c r="Y193">
        <f t="shared" si="46"/>
        <v>121.40925200522281</v>
      </c>
      <c r="Z193">
        <f t="shared" si="47"/>
        <v>121.88395237543253</v>
      </c>
      <c r="AA193">
        <f t="shared" si="48"/>
        <v>108.82530331720307</v>
      </c>
      <c r="AB193">
        <f t="shared" si="49"/>
        <v>101.19464294395033</v>
      </c>
      <c r="AC193">
        <f t="shared" si="50"/>
        <v>108.36527417502296</v>
      </c>
      <c r="AD193">
        <f t="shared" si="51"/>
        <v>113.41349889060753</v>
      </c>
      <c r="AE193">
        <f t="shared" si="52"/>
        <v>99.27577065430371</v>
      </c>
      <c r="AF193">
        <f t="shared" si="53"/>
        <v>109.89808634940472</v>
      </c>
      <c r="AG193">
        <f t="shared" si="54"/>
        <v>108.33490395851389</v>
      </c>
      <c r="AH193">
        <f t="shared" si="55"/>
        <v>106.86479122280689</v>
      </c>
      <c r="AI193">
        <f t="shared" si="56"/>
        <v>102.86406396561307</v>
      </c>
      <c r="AJ193">
        <f t="shared" si="57"/>
        <v>102.83800886772993</v>
      </c>
      <c r="AK193">
        <f t="shared" si="58"/>
        <v>103.08966372412979</v>
      </c>
      <c r="AL193">
        <f t="shared" si="59"/>
        <v>102.40729034212022</v>
      </c>
      <c r="AM193">
        <f t="shared" si="60"/>
        <v>103.30322580645152</v>
      </c>
      <c r="AN193">
        <f t="shared" si="61"/>
        <v>103.285752760571</v>
      </c>
      <c r="AO193">
        <f t="shared" si="62"/>
        <v>103.0494948259956</v>
      </c>
      <c r="AP193">
        <f t="shared" si="63"/>
        <v>101.91688011236891</v>
      </c>
      <c r="AQ193">
        <f t="shared" si="64"/>
        <v>102.54866180048651</v>
      </c>
      <c r="AR193">
        <f t="shared" si="65"/>
        <v>101.57663369684667</v>
      </c>
      <c r="AS193">
        <f t="shared" si="66"/>
        <v>102.24891205997675</v>
      </c>
      <c r="AT193">
        <f t="shared" si="67"/>
        <v>101.35943538901034</v>
      </c>
    </row>
    <row r="194" spans="1:46" ht="15">
      <c r="A194" s="2">
        <v>41465</v>
      </c>
      <c r="B194">
        <f>_xlfn.IFERROR(_XLL.FUNDPRICED(B$3,$A194),B193)</f>
        <v>129.975</v>
      </c>
      <c r="C194">
        <f>_xlfn.IFERROR(_XLL.FUNDPRICED(C$3,$A194),C193)</f>
        <v>1469.65</v>
      </c>
      <c r="D194">
        <f>_xlfn.IFERROR(_XLL.FUNDPRICED(D$3,$A194),D193)</f>
        <v>1550.89</v>
      </c>
      <c r="E194">
        <f>_xlfn.IFERROR(_XLL.FUNDPRICED(E$3,$A194),E193)</f>
        <v>16.7689</v>
      </c>
      <c r="F194">
        <f>_xlfn.IFERROR(_XLL.FUNDPRICED(F$3,$A194),F193)</f>
        <v>16.8499</v>
      </c>
      <c r="G194">
        <f>_xlfn.IFERROR(_XLL.FUNDPRICED(G$3,$A194),G193)</f>
        <v>16.2069</v>
      </c>
      <c r="H194">
        <f>_xlfn.IFERROR(_XLL.FUNDPRICED(H$3,$A194),H193)</f>
        <v>24773.36</v>
      </c>
      <c r="I194">
        <f>_xlfn.IFERROR(_XLL.FUNDPRICED(I$3,$A194),I193)</f>
        <v>23499.31</v>
      </c>
      <c r="J194">
        <f>_xlfn.IFERROR(_XLL.FUNDPRICED(J$3,$A194),J193)</f>
        <v>2013.4</v>
      </c>
      <c r="K194">
        <f>_xlfn.IFERROR(_XLL.FUNDPRICED(K$3,$A194),K193)</f>
        <v>1476.68</v>
      </c>
      <c r="L194">
        <f>_xlfn.IFERROR(_XLL.FUNDPRICED(L$3,$A194),L193)</f>
        <v>1131.62</v>
      </c>
      <c r="M194">
        <f>_xlfn.IFERROR(_XLL.FUNDPRICED(M$3,$A194),M193)</f>
        <v>1227.11</v>
      </c>
      <c r="N194">
        <f>_xlfn.IFERROR(_XLL.FUNDPRICED(N$3,$A194),N193)</f>
        <v>1397.13</v>
      </c>
      <c r="O194">
        <f>_xlfn.IFERROR(_XLL.FUNDPRICED(O$3,$A194),O193)</f>
        <v>35349.9</v>
      </c>
      <c r="P194">
        <f>_xlfn.IFERROR(_XLL.FUNDPRICED(P$3,$A194),P193)</f>
        <v>1204.12</v>
      </c>
      <c r="Q194">
        <f>_xlfn.IFERROR(_XLL.FUNDPRICED(Q$3,$A194),Q193)</f>
        <v>1345.26</v>
      </c>
      <c r="R194">
        <f>_xlfn.IFERROR(_XLL.FUNDPRICED(R$3,$A194),R193)</f>
        <v>9291.32</v>
      </c>
      <c r="S194">
        <f>_xlfn.IFERROR(_XLL.FUNDPRICED(S$3,$A194),S193)</f>
        <v>123.457</v>
      </c>
      <c r="T194">
        <f>_xlfn.IFERROR(_XLL.FUNDPRICED(T$3,$A194),T193)</f>
        <v>151.925</v>
      </c>
      <c r="U194">
        <f>_xlfn.IFERROR(_XLL.FUNDPRICED(U$3,$A194),U193)</f>
        <v>120.358</v>
      </c>
      <c r="V194">
        <f>_xlfn.IFERROR(_XLL.FUNDPRICED(V$3,$A194),V193)</f>
        <v>4765.28</v>
      </c>
      <c r="W194">
        <f>_xlfn.IFERROR(_XLL.FUNDPRICED(W$3,$A194),W193)</f>
        <v>121.037</v>
      </c>
      <c r="Y194">
        <f t="shared" si="46"/>
        <v>121.22271964185775</v>
      </c>
      <c r="Z194">
        <f t="shared" si="47"/>
        <v>121.68192882809777</v>
      </c>
      <c r="AA194">
        <f t="shared" si="48"/>
        <v>108.7656918437477</v>
      </c>
      <c r="AB194">
        <f t="shared" si="49"/>
        <v>101.89648048223236</v>
      </c>
      <c r="AC194">
        <f t="shared" si="50"/>
        <v>108.72727038083814</v>
      </c>
      <c r="AD194">
        <f t="shared" si="51"/>
        <v>113.43729658223147</v>
      </c>
      <c r="AE194">
        <f t="shared" si="52"/>
        <v>99.14674128811646</v>
      </c>
      <c r="AF194">
        <f t="shared" si="53"/>
        <v>109.84774188481833</v>
      </c>
      <c r="AG194">
        <f t="shared" si="54"/>
        <v>108.42160246848422</v>
      </c>
      <c r="AH194">
        <f t="shared" si="55"/>
        <v>107.0104497296985</v>
      </c>
      <c r="AI194">
        <f t="shared" si="56"/>
        <v>103.05348377637539</v>
      </c>
      <c r="AJ194">
        <f t="shared" si="57"/>
        <v>102.85141942351363</v>
      </c>
      <c r="AK194">
        <f t="shared" si="58"/>
        <v>103.12140178914117</v>
      </c>
      <c r="AL194">
        <f t="shared" si="59"/>
        <v>102.64827490882858</v>
      </c>
      <c r="AM194">
        <f t="shared" si="60"/>
        <v>103.58021505376333</v>
      </c>
      <c r="AN194">
        <f t="shared" si="61"/>
        <v>103.51737139779158</v>
      </c>
      <c r="AO194">
        <f t="shared" si="62"/>
        <v>103.27246051417708</v>
      </c>
      <c r="AP194">
        <f t="shared" si="63"/>
        <v>102.00528794513765</v>
      </c>
      <c r="AQ194">
        <f t="shared" si="64"/>
        <v>102.67977831846434</v>
      </c>
      <c r="AR194">
        <f t="shared" si="65"/>
        <v>101.74824583650344</v>
      </c>
      <c r="AS194">
        <f t="shared" si="66"/>
        <v>102.66017493213842</v>
      </c>
      <c r="AT194">
        <f t="shared" si="67"/>
        <v>101.69467316417419</v>
      </c>
    </row>
    <row r="195" spans="1:46" ht="15">
      <c r="A195" s="2">
        <v>41466</v>
      </c>
      <c r="B195">
        <f>_xlfn.IFERROR(_XLL.FUNDPRICED(B$3,$A195),B194)</f>
        <v>131.506</v>
      </c>
      <c r="C195">
        <f>_xlfn.IFERROR(_XLL.FUNDPRICED(C$3,$A195),C194)</f>
        <v>1489.3</v>
      </c>
      <c r="D195">
        <f>_xlfn.IFERROR(_XLL.FUNDPRICED(D$3,$A195),D194)</f>
        <v>1577.42</v>
      </c>
      <c r="E195">
        <f>_xlfn.IFERROR(_XLL.FUNDPRICED(E$3,$A195),E194)</f>
        <v>17.1059</v>
      </c>
      <c r="F195">
        <f>_xlfn.IFERROR(_XLL.FUNDPRICED(F$3,$A195),F194)</f>
        <v>17.1182</v>
      </c>
      <c r="G195">
        <f>_xlfn.IFERROR(_XLL.FUNDPRICED(G$3,$A195),G194)</f>
        <v>16.4273</v>
      </c>
      <c r="H195">
        <f>_xlfn.IFERROR(_XLL.FUNDPRICED(H$3,$A195),H194)</f>
        <v>24701.63</v>
      </c>
      <c r="I195">
        <f>_xlfn.IFERROR(_XLL.FUNDPRICED(I$3,$A195),I194)</f>
        <v>23401.54</v>
      </c>
      <c r="J195">
        <f>_xlfn.IFERROR(_XLL.FUNDPRICED(J$3,$A195),J194)</f>
        <v>2009.52</v>
      </c>
      <c r="K195">
        <f>_xlfn.IFERROR(_XLL.FUNDPRICED(K$3,$A195),K194)</f>
        <v>1481.05</v>
      </c>
      <c r="L195">
        <f>_xlfn.IFERROR(_XLL.FUNDPRICED(L$3,$A195),L194)</f>
        <v>1131.98</v>
      </c>
      <c r="M195">
        <f>_xlfn.IFERROR(_XLL.FUNDPRICED(M$3,$A195),M194)</f>
        <v>1227.11</v>
      </c>
      <c r="N195">
        <f>_xlfn.IFERROR(_XLL.FUNDPRICED(N$3,$A195),N194)</f>
        <v>1398.65</v>
      </c>
      <c r="O195">
        <f>_xlfn.IFERROR(_XLL.FUNDPRICED(O$3,$A195),O194)</f>
        <v>35381.95</v>
      </c>
      <c r="P195">
        <f>_xlfn.IFERROR(_XLL.FUNDPRICED(P$3,$A195),P194)</f>
        <v>1204.2</v>
      </c>
      <c r="Q195">
        <f>_xlfn.IFERROR(_XLL.FUNDPRICED(Q$3,$A195),Q194)</f>
        <v>1346.77</v>
      </c>
      <c r="R195">
        <f>_xlfn.IFERROR(_XLL.FUNDPRICED(R$3,$A195),R194)</f>
        <v>9299.92</v>
      </c>
      <c r="S195">
        <f>_xlfn.IFERROR(_XLL.FUNDPRICED(S$3,$A195),S194)</f>
        <v>123.565</v>
      </c>
      <c r="T195">
        <f>_xlfn.IFERROR(_XLL.FUNDPRICED(T$3,$A195),T194)</f>
        <v>152.073</v>
      </c>
      <c r="U195">
        <f>_xlfn.IFERROR(_XLL.FUNDPRICED(U$3,$A195),U194)</f>
        <v>120.456</v>
      </c>
      <c r="V195">
        <f>_xlfn.IFERROR(_XLL.FUNDPRICED(V$3,$A195),V194)</f>
        <v>4768.3</v>
      </c>
      <c r="W195">
        <f>_xlfn.IFERROR(_XLL.FUNDPRICED(W$3,$A195),W194)</f>
        <v>121.236</v>
      </c>
      <c r="Y195">
        <f t="shared" si="46"/>
        <v>122.65062488341717</v>
      </c>
      <c r="Z195">
        <f t="shared" si="47"/>
        <v>123.30888075642906</v>
      </c>
      <c r="AA195">
        <f t="shared" si="48"/>
        <v>110.6262711270074</v>
      </c>
      <c r="AB195">
        <f t="shared" si="49"/>
        <v>103.94426619999037</v>
      </c>
      <c r="AC195">
        <f t="shared" si="50"/>
        <v>110.45852852736593</v>
      </c>
      <c r="AD195">
        <f t="shared" si="51"/>
        <v>114.97994694514624</v>
      </c>
      <c r="AE195">
        <f t="shared" si="52"/>
        <v>98.85966695695603</v>
      </c>
      <c r="AF195">
        <f t="shared" si="53"/>
        <v>109.39071511577369</v>
      </c>
      <c r="AG195">
        <f t="shared" si="54"/>
        <v>108.21266444445634</v>
      </c>
      <c r="AH195">
        <f t="shared" si="55"/>
        <v>107.32713016507972</v>
      </c>
      <c r="AI195">
        <f t="shared" si="56"/>
        <v>103.08626797439194</v>
      </c>
      <c r="AJ195">
        <f t="shared" si="57"/>
        <v>102.85141942351363</v>
      </c>
      <c r="AK195">
        <f t="shared" si="58"/>
        <v>103.23359215848367</v>
      </c>
      <c r="AL195">
        <f t="shared" si="59"/>
        <v>102.7413410055029</v>
      </c>
      <c r="AM195">
        <f t="shared" si="60"/>
        <v>103.58709677419344</v>
      </c>
      <c r="AN195">
        <f t="shared" si="61"/>
        <v>103.63356546496867</v>
      </c>
      <c r="AO195">
        <f t="shared" si="62"/>
        <v>103.3680489946537</v>
      </c>
      <c r="AP195">
        <f t="shared" si="63"/>
        <v>102.09452201933414</v>
      </c>
      <c r="AQ195">
        <f t="shared" si="64"/>
        <v>102.77980535279794</v>
      </c>
      <c r="AR195">
        <f t="shared" si="65"/>
        <v>101.83109307633775</v>
      </c>
      <c r="AS195">
        <f t="shared" si="66"/>
        <v>102.72523589986645</v>
      </c>
      <c r="AT195">
        <f t="shared" si="67"/>
        <v>101.8618719542935</v>
      </c>
    </row>
    <row r="196" spans="1:46" ht="15">
      <c r="A196" s="2">
        <v>41467</v>
      </c>
      <c r="B196">
        <f>_xlfn.IFERROR(_XLL.FUNDPRICED(B$3,$A196),B195)</f>
        <v>131.901</v>
      </c>
      <c r="C196">
        <f>_xlfn.IFERROR(_XLL.FUNDPRICED(C$3,$A196),C195)</f>
        <v>1495.49</v>
      </c>
      <c r="D196">
        <f>_xlfn.IFERROR(_XLL.FUNDPRICED(D$3,$A196),D195)</f>
        <v>1582.65</v>
      </c>
      <c r="E196">
        <f>_xlfn.IFERROR(_XLL.FUNDPRICED(E$3,$A196),E195)</f>
        <v>17.1007</v>
      </c>
      <c r="F196">
        <f>_xlfn.IFERROR(_XLL.FUNDPRICED(F$3,$A196),F195)</f>
        <v>17.1362</v>
      </c>
      <c r="G196">
        <f>_xlfn.IFERROR(_XLL.FUNDPRICED(G$3,$A196),G195)</f>
        <v>16.477</v>
      </c>
      <c r="H196">
        <f>_xlfn.IFERROR(_XLL.FUNDPRICED(H$3,$A196),H195)</f>
        <v>24653.37</v>
      </c>
      <c r="I196">
        <f>_xlfn.IFERROR(_XLL.FUNDPRICED(I$3,$A196),I195)</f>
        <v>23322.93</v>
      </c>
      <c r="J196">
        <f>_xlfn.IFERROR(_XLL.FUNDPRICED(J$3,$A196),J195)</f>
        <v>1995.89</v>
      </c>
      <c r="K196">
        <f>_xlfn.IFERROR(_XLL.FUNDPRICED(K$3,$A196),K195)</f>
        <v>1483.49</v>
      </c>
      <c r="L196">
        <f>_xlfn.IFERROR(_XLL.FUNDPRICED(L$3,$A196),L195)</f>
        <v>1133.28</v>
      </c>
      <c r="M196">
        <f>_xlfn.IFERROR(_XLL.FUNDPRICED(M$3,$A196),M195)</f>
        <v>1227.63</v>
      </c>
      <c r="N196">
        <f>_xlfn.IFERROR(_XLL.FUNDPRICED(N$3,$A196),N195)</f>
        <v>1400.69</v>
      </c>
      <c r="O196">
        <f>_xlfn.IFERROR(_XLL.FUNDPRICED(O$3,$A196),O195)</f>
        <v>35438.31</v>
      </c>
      <c r="P196">
        <f>_xlfn.IFERROR(_XLL.FUNDPRICED(P$3,$A196),P195)</f>
        <v>1205.53</v>
      </c>
      <c r="Q196">
        <f>_xlfn.IFERROR(_XLL.FUNDPRICED(Q$3,$A196),Q195)</f>
        <v>1349.03</v>
      </c>
      <c r="R196">
        <f>_xlfn.IFERROR(_XLL.FUNDPRICED(R$3,$A196),R195)</f>
        <v>9316.23</v>
      </c>
      <c r="S196">
        <f>_xlfn.IFERROR(_XLL.FUNDPRICED(S$3,$A196),S195)</f>
        <v>124.004</v>
      </c>
      <c r="T196">
        <f>_xlfn.IFERROR(_XLL.FUNDPRICED(T$3,$A196),T195)</f>
        <v>152.152</v>
      </c>
      <c r="U196">
        <f>_xlfn.IFERROR(_XLL.FUNDPRICED(U$3,$A196),U195)</f>
        <v>120.632</v>
      </c>
      <c r="V196">
        <f>_xlfn.IFERROR(_XLL.FUNDPRICED(V$3,$A196),V195)</f>
        <v>4774.33</v>
      </c>
      <c r="W196">
        <f>_xlfn.IFERROR(_XLL.FUNDPRICED(W$3,$A196),W195)</f>
        <v>121.389</v>
      </c>
      <c r="Y196">
        <f t="shared" si="46"/>
        <v>123.01902630106314</v>
      </c>
      <c r="Z196">
        <f t="shared" si="47"/>
        <v>123.82139131298739</v>
      </c>
      <c r="AA196">
        <f t="shared" si="48"/>
        <v>110.99305701662098</v>
      </c>
      <c r="AB196">
        <f t="shared" si="49"/>
        <v>103.91266831947898</v>
      </c>
      <c r="AC196">
        <f t="shared" si="50"/>
        <v>110.57467704260071</v>
      </c>
      <c r="AD196">
        <f t="shared" si="51"/>
        <v>115.32781320211933</v>
      </c>
      <c r="AE196">
        <f t="shared" si="52"/>
        <v>98.6665231228308</v>
      </c>
      <c r="AF196">
        <f t="shared" si="53"/>
        <v>109.02325194389478</v>
      </c>
      <c r="AG196">
        <f t="shared" si="54"/>
        <v>107.47868886004916</v>
      </c>
      <c r="AH196">
        <f t="shared" si="55"/>
        <v>107.50394944707749</v>
      </c>
      <c r="AI196">
        <f t="shared" si="56"/>
        <v>103.2046553561184</v>
      </c>
      <c r="AJ196">
        <f t="shared" si="57"/>
        <v>102.89500372981075</v>
      </c>
      <c r="AK196">
        <f t="shared" si="58"/>
        <v>103.38416344365389</v>
      </c>
      <c r="AL196">
        <f t="shared" si="59"/>
        <v>102.90499795428808</v>
      </c>
      <c r="AM196">
        <f t="shared" si="60"/>
        <v>103.70150537634396</v>
      </c>
      <c r="AN196">
        <f t="shared" si="61"/>
        <v>103.8074718171675</v>
      </c>
      <c r="AO196">
        <f t="shared" si="62"/>
        <v>103.54933365937156</v>
      </c>
      <c r="AP196">
        <f t="shared" si="63"/>
        <v>102.45724200611429</v>
      </c>
      <c r="AQ196">
        <f t="shared" si="64"/>
        <v>102.83319816166517</v>
      </c>
      <c r="AR196">
        <f t="shared" si="65"/>
        <v>101.97987995604018</v>
      </c>
      <c r="AS196">
        <f t="shared" si="66"/>
        <v>102.85514240165455</v>
      </c>
      <c r="AT196">
        <f t="shared" si="67"/>
        <v>101.99042177785256</v>
      </c>
    </row>
    <row r="197" spans="1:46" ht="15">
      <c r="A197" s="2">
        <v>41468</v>
      </c>
      <c r="B197">
        <f>_xlfn.IFERROR(_XLL.FUNDPRICED(B$3,$A197),B196)</f>
        <v>131.897</v>
      </c>
      <c r="C197">
        <f>_xlfn.IFERROR(_XLL.FUNDPRICED(C$3,$A197),C196)</f>
        <v>1495.49</v>
      </c>
      <c r="D197">
        <f>_xlfn.IFERROR(_XLL.FUNDPRICED(D$3,$A197),D196)</f>
        <v>1582.65</v>
      </c>
      <c r="E197">
        <f>_xlfn.IFERROR(_XLL.FUNDPRICED(E$3,$A197),E196)</f>
        <v>17.1007</v>
      </c>
      <c r="F197">
        <f>_xlfn.IFERROR(_XLL.FUNDPRICED(F$3,$A197),F196)</f>
        <v>17.1362</v>
      </c>
      <c r="G197">
        <f>_xlfn.IFERROR(_XLL.FUNDPRICED(G$3,$A197),G196)</f>
        <v>16.477</v>
      </c>
      <c r="H197">
        <f>_xlfn.IFERROR(_XLL.FUNDPRICED(H$3,$A197),H196)</f>
        <v>24653.37</v>
      </c>
      <c r="I197">
        <f>_xlfn.IFERROR(_XLL.FUNDPRICED(I$3,$A197),I196)</f>
        <v>23322.93</v>
      </c>
      <c r="J197">
        <f>_xlfn.IFERROR(_XLL.FUNDPRICED(J$3,$A197),J196)</f>
        <v>1995.89</v>
      </c>
      <c r="K197">
        <f>_xlfn.IFERROR(_XLL.FUNDPRICED(K$3,$A197),K196)</f>
        <v>1483.49</v>
      </c>
      <c r="L197">
        <f>_xlfn.IFERROR(_XLL.FUNDPRICED(L$3,$A197),L196)</f>
        <v>1133.28</v>
      </c>
      <c r="M197">
        <f>_xlfn.IFERROR(_XLL.FUNDPRICED(M$3,$A197),M196)</f>
        <v>1227.63</v>
      </c>
      <c r="N197">
        <f>_xlfn.IFERROR(_XLL.FUNDPRICED(N$3,$A197),N196)</f>
        <v>1400.69</v>
      </c>
      <c r="O197">
        <f>_xlfn.IFERROR(_XLL.FUNDPRICED(O$3,$A197),O196)</f>
        <v>35438.31</v>
      </c>
      <c r="P197">
        <f>_xlfn.IFERROR(_XLL.FUNDPRICED(P$3,$A197),P196)</f>
        <v>1205.53</v>
      </c>
      <c r="Q197">
        <f>_xlfn.IFERROR(_XLL.FUNDPRICED(Q$3,$A197),Q196)</f>
        <v>1349.03</v>
      </c>
      <c r="R197">
        <f>_xlfn.IFERROR(_XLL.FUNDPRICED(R$3,$A197),R196)</f>
        <v>9316.23</v>
      </c>
      <c r="S197">
        <f>_xlfn.IFERROR(_XLL.FUNDPRICED(S$3,$A197),S196)</f>
        <v>124.003</v>
      </c>
      <c r="T197">
        <f>_xlfn.IFERROR(_XLL.FUNDPRICED(T$3,$A197),T196)</f>
        <v>152.148</v>
      </c>
      <c r="U197">
        <f>_xlfn.IFERROR(_XLL.FUNDPRICED(U$3,$A197),U196)</f>
        <v>120.629</v>
      </c>
      <c r="V197">
        <f>_xlfn.IFERROR(_XLL.FUNDPRICED(V$3,$A197),V196)</f>
        <v>4774.33</v>
      </c>
      <c r="W197">
        <f>_xlfn.IFERROR(_XLL.FUNDPRICED(W$3,$A197),W196)</f>
        <v>121.387</v>
      </c>
      <c r="Y197">
        <f t="shared" si="46"/>
        <v>123.01529565379582</v>
      </c>
      <c r="Z197">
        <f t="shared" si="47"/>
        <v>123.82139131298739</v>
      </c>
      <c r="AA197">
        <f t="shared" si="48"/>
        <v>110.99305701662098</v>
      </c>
      <c r="AB197">
        <f t="shared" si="49"/>
        <v>103.91266831947898</v>
      </c>
      <c r="AC197">
        <f t="shared" si="50"/>
        <v>110.57467704260071</v>
      </c>
      <c r="AD197">
        <f t="shared" si="51"/>
        <v>115.32781320211933</v>
      </c>
      <c r="AE197">
        <f t="shared" si="52"/>
        <v>98.6665231228308</v>
      </c>
      <c r="AF197">
        <f t="shared" si="53"/>
        <v>109.02325194389478</v>
      </c>
      <c r="AG197">
        <f t="shared" si="54"/>
        <v>107.47868886004916</v>
      </c>
      <c r="AH197">
        <f t="shared" si="55"/>
        <v>107.50394944707749</v>
      </c>
      <c r="AI197">
        <f t="shared" si="56"/>
        <v>103.2046553561184</v>
      </c>
      <c r="AJ197">
        <f t="shared" si="57"/>
        <v>102.89500372981075</v>
      </c>
      <c r="AK197">
        <f t="shared" si="58"/>
        <v>103.38416344365389</v>
      </c>
      <c r="AL197">
        <f t="shared" si="59"/>
        <v>102.90499795428808</v>
      </c>
      <c r="AM197">
        <f t="shared" si="60"/>
        <v>103.70150537634396</v>
      </c>
      <c r="AN197">
        <f t="shared" si="61"/>
        <v>103.8074718171675</v>
      </c>
      <c r="AO197">
        <f t="shared" si="62"/>
        <v>103.54933365937156</v>
      </c>
      <c r="AP197">
        <f t="shared" si="63"/>
        <v>102.45641576468654</v>
      </c>
      <c r="AQ197">
        <f t="shared" si="64"/>
        <v>102.83049472830481</v>
      </c>
      <c r="AR197">
        <f t="shared" si="65"/>
        <v>101.97734381604525</v>
      </c>
      <c r="AS197">
        <f t="shared" si="66"/>
        <v>102.85514240165455</v>
      </c>
      <c r="AT197">
        <f t="shared" si="67"/>
        <v>101.98874138800213</v>
      </c>
    </row>
    <row r="198" spans="1:46" ht="15">
      <c r="A198" s="2">
        <v>41469</v>
      </c>
      <c r="B198">
        <f>_xlfn.IFERROR(_XLL.FUNDPRICED(B$3,$A198),B197)</f>
        <v>131.893</v>
      </c>
      <c r="C198">
        <f>_xlfn.IFERROR(_XLL.FUNDPRICED(C$3,$A198),C197)</f>
        <v>1495.49</v>
      </c>
      <c r="D198">
        <f>_xlfn.IFERROR(_XLL.FUNDPRICED(D$3,$A198),D197)</f>
        <v>1582.65</v>
      </c>
      <c r="E198">
        <f>_xlfn.IFERROR(_XLL.FUNDPRICED(E$3,$A198),E197)</f>
        <v>17.1007</v>
      </c>
      <c r="F198">
        <f>_xlfn.IFERROR(_XLL.FUNDPRICED(F$3,$A198),F197)</f>
        <v>17.1362</v>
      </c>
      <c r="G198">
        <f>_xlfn.IFERROR(_XLL.FUNDPRICED(G$3,$A198),G197)</f>
        <v>16.477</v>
      </c>
      <c r="H198">
        <f>_xlfn.IFERROR(_XLL.FUNDPRICED(H$3,$A198),H197)</f>
        <v>24653.37</v>
      </c>
      <c r="I198">
        <f>_xlfn.IFERROR(_XLL.FUNDPRICED(I$3,$A198),I197)</f>
        <v>23322.93</v>
      </c>
      <c r="J198">
        <f>_xlfn.IFERROR(_XLL.FUNDPRICED(J$3,$A198),J197)</f>
        <v>1995.89</v>
      </c>
      <c r="K198">
        <f>_xlfn.IFERROR(_XLL.FUNDPRICED(K$3,$A198),K197)</f>
        <v>1483.49</v>
      </c>
      <c r="L198">
        <f>_xlfn.IFERROR(_XLL.FUNDPRICED(L$3,$A198),L197)</f>
        <v>1133.28</v>
      </c>
      <c r="M198">
        <f>_xlfn.IFERROR(_XLL.FUNDPRICED(M$3,$A198),M197)</f>
        <v>1227.63</v>
      </c>
      <c r="N198">
        <f>_xlfn.IFERROR(_XLL.FUNDPRICED(N$3,$A198),N197)</f>
        <v>1400.69</v>
      </c>
      <c r="O198">
        <f>_xlfn.IFERROR(_XLL.FUNDPRICED(O$3,$A198),O197)</f>
        <v>35438.31</v>
      </c>
      <c r="P198">
        <f>_xlfn.IFERROR(_XLL.FUNDPRICED(P$3,$A198),P197)</f>
        <v>1205.53</v>
      </c>
      <c r="Q198">
        <f>_xlfn.IFERROR(_XLL.FUNDPRICED(Q$3,$A198),Q197)</f>
        <v>1349.03</v>
      </c>
      <c r="R198">
        <f>_xlfn.IFERROR(_XLL.FUNDPRICED(R$3,$A198),R197)</f>
        <v>9316.23</v>
      </c>
      <c r="S198">
        <f>_xlfn.IFERROR(_XLL.FUNDPRICED(S$3,$A198),S197)</f>
        <v>124.003</v>
      </c>
      <c r="T198">
        <f>_xlfn.IFERROR(_XLL.FUNDPRICED(T$3,$A198),T197)</f>
        <v>152.145</v>
      </c>
      <c r="U198">
        <f>_xlfn.IFERROR(_XLL.FUNDPRICED(U$3,$A198),U197)</f>
        <v>120.627</v>
      </c>
      <c r="V198">
        <f>_xlfn.IFERROR(_XLL.FUNDPRICED(V$3,$A198),V197)</f>
        <v>4774.33</v>
      </c>
      <c r="W198">
        <f>_xlfn.IFERROR(_XLL.FUNDPRICED(W$3,$A198),W197)</f>
        <v>121.384</v>
      </c>
      <c r="Y198">
        <f t="shared" si="46"/>
        <v>123.01156500652853</v>
      </c>
      <c r="Z198">
        <f t="shared" si="47"/>
        <v>123.82139131298739</v>
      </c>
      <c r="AA198">
        <f t="shared" si="48"/>
        <v>110.99305701662098</v>
      </c>
      <c r="AB198">
        <f t="shared" si="49"/>
        <v>103.91266831947898</v>
      </c>
      <c r="AC198">
        <f t="shared" si="50"/>
        <v>110.57467704260071</v>
      </c>
      <c r="AD198">
        <f t="shared" si="51"/>
        <v>115.32781320211933</v>
      </c>
      <c r="AE198">
        <f t="shared" si="52"/>
        <v>98.6665231228308</v>
      </c>
      <c r="AF198">
        <f t="shared" si="53"/>
        <v>109.02325194389478</v>
      </c>
      <c r="AG198">
        <f t="shared" si="54"/>
        <v>107.47868886004916</v>
      </c>
      <c r="AH198">
        <f t="shared" si="55"/>
        <v>107.50394944707749</v>
      </c>
      <c r="AI198">
        <f t="shared" si="56"/>
        <v>103.2046553561184</v>
      </c>
      <c r="AJ198">
        <f t="shared" si="57"/>
        <v>102.89500372981075</v>
      </c>
      <c r="AK198">
        <f t="shared" si="58"/>
        <v>103.38416344365389</v>
      </c>
      <c r="AL198">
        <f t="shared" si="59"/>
        <v>102.90499795428808</v>
      </c>
      <c r="AM198">
        <f t="shared" si="60"/>
        <v>103.70150537634396</v>
      </c>
      <c r="AN198">
        <f t="shared" si="61"/>
        <v>103.8074718171675</v>
      </c>
      <c r="AO198">
        <f t="shared" si="62"/>
        <v>103.54933365937156</v>
      </c>
      <c r="AP198">
        <f t="shared" si="63"/>
        <v>102.45641576468654</v>
      </c>
      <c r="AQ198">
        <f t="shared" si="64"/>
        <v>102.82846715328455</v>
      </c>
      <c r="AR198">
        <f t="shared" si="65"/>
        <v>101.97565305604863</v>
      </c>
      <c r="AS198">
        <f t="shared" si="66"/>
        <v>102.85514240165455</v>
      </c>
      <c r="AT198">
        <f t="shared" si="67"/>
        <v>101.98622080322646</v>
      </c>
    </row>
    <row r="199" spans="1:46" ht="15">
      <c r="A199" s="2">
        <v>41470</v>
      </c>
      <c r="B199">
        <f>_xlfn.IFERROR(_XLL.FUNDPRICED(B$3,$A199),B198)</f>
        <v>131.863</v>
      </c>
      <c r="C199">
        <f>_xlfn.IFERROR(_XLL.FUNDPRICED(C$3,$A199),C198)</f>
        <v>1494.13</v>
      </c>
      <c r="D199">
        <f>_xlfn.IFERROR(_XLL.FUNDPRICED(D$3,$A199),D198)</f>
        <v>1578.9</v>
      </c>
      <c r="E199">
        <f>_xlfn.IFERROR(_XLL.FUNDPRICED(E$3,$A199),E198)</f>
        <v>17.1664</v>
      </c>
      <c r="F199">
        <f>_xlfn.IFERROR(_XLL.FUNDPRICED(F$3,$A199),F198)</f>
        <v>17.166</v>
      </c>
      <c r="G199">
        <f>_xlfn.IFERROR(_XLL.FUNDPRICED(G$3,$A199),G198)</f>
        <v>16.4994</v>
      </c>
      <c r="H199">
        <f>_xlfn.IFERROR(_XLL.FUNDPRICED(H$3,$A199),H198)</f>
        <v>24676.77</v>
      </c>
      <c r="I199">
        <f>_xlfn.IFERROR(_XLL.FUNDPRICED(I$3,$A199),I198)</f>
        <v>23317.24</v>
      </c>
      <c r="J199">
        <f>_xlfn.IFERROR(_XLL.FUNDPRICED(J$3,$A199),J198)</f>
        <v>1999.99</v>
      </c>
      <c r="K199">
        <f>_xlfn.IFERROR(_XLL.FUNDPRICED(K$3,$A199),K198)</f>
        <v>1482.47</v>
      </c>
      <c r="L199">
        <f>_xlfn.IFERROR(_XLL.FUNDPRICED(L$3,$A199),L198)</f>
        <v>1132.33</v>
      </c>
      <c r="M199">
        <f>_xlfn.IFERROR(_XLL.FUNDPRICED(M$3,$A199),M198)</f>
        <v>1227.8</v>
      </c>
      <c r="N199">
        <f>_xlfn.IFERROR(_XLL.FUNDPRICED(N$3,$A199),N198)</f>
        <v>1399.51</v>
      </c>
      <c r="O199">
        <f>_xlfn.IFERROR(_XLL.FUNDPRICED(O$3,$A199),O198)</f>
        <v>35397.26</v>
      </c>
      <c r="P199">
        <f>_xlfn.IFERROR(_XLL.FUNDPRICED(P$3,$A199),P198)</f>
        <v>1205.41</v>
      </c>
      <c r="Q199">
        <f>_xlfn.IFERROR(_XLL.FUNDPRICED(Q$3,$A199),Q198)</f>
        <v>1347.7</v>
      </c>
      <c r="R199">
        <f>_xlfn.IFERROR(_XLL.FUNDPRICED(R$3,$A199),R198)</f>
        <v>9302.35</v>
      </c>
      <c r="S199">
        <f>_xlfn.IFERROR(_XLL.FUNDPRICED(S$3,$A199),S198)</f>
        <v>123.878</v>
      </c>
      <c r="T199">
        <f>_xlfn.IFERROR(_XLL.FUNDPRICED(T$3,$A199),T198)</f>
        <v>151.899</v>
      </c>
      <c r="U199">
        <f>_xlfn.IFERROR(_XLL.FUNDPRICED(U$3,$A199),U198)</f>
        <v>120.495</v>
      </c>
      <c r="V199">
        <f>_xlfn.IFERROR(_XLL.FUNDPRICED(V$3,$A199),V198)</f>
        <v>4770.01</v>
      </c>
      <c r="W199">
        <f>_xlfn.IFERROR(_XLL.FUNDPRICED(W$3,$A199),W198)</f>
        <v>121.225</v>
      </c>
      <c r="Y199">
        <f aca="true" t="shared" si="68" ref="Y199:Y262">Y198*(1+(B199-B198)/B198)</f>
        <v>122.98358515202378</v>
      </c>
      <c r="Z199">
        <f aca="true" t="shared" si="69" ref="Z199:Z262">Z198*(1+(C199-C198)/C198)</f>
        <v>123.708788024309</v>
      </c>
      <c r="AA199">
        <f aca="true" t="shared" si="70" ref="AA199:AA262">AA198*(1+(D199-D198)/D198)</f>
        <v>110.73006522196498</v>
      </c>
      <c r="AB199">
        <f aca="true" t="shared" si="71" ref="AB199:AB262">AB198*(1+(E199-E198)/E198)</f>
        <v>104.31189538670954</v>
      </c>
      <c r="AC199">
        <f aca="true" t="shared" si="72" ref="AC199:AC262">AC198*(1+(F199-F198)/F198)</f>
        <v>110.76696736226725</v>
      </c>
      <c r="AD199">
        <f aca="true" t="shared" si="73" ref="AD199:AD262">AD198*(1+(G199-G198)/G198)</f>
        <v>115.48459799399451</v>
      </c>
      <c r="AE199">
        <f aca="true" t="shared" si="74" ref="AE199:AE262">AE198*(1+(H199-H198)/H198)</f>
        <v>98.76017346925705</v>
      </c>
      <c r="AF199">
        <f aca="true" t="shared" si="75" ref="AF199:AF262">AF198*(1+(I199-I198)/I198)</f>
        <v>108.99665398628136</v>
      </c>
      <c r="AG199">
        <f aca="true" t="shared" si="76" ref="AG199:AG262">AG198*(1+(J199-J198)/J198)</f>
        <v>107.69947388543943</v>
      </c>
      <c r="AH199">
        <f aca="true" t="shared" si="77" ref="AH199:AH262">AH198*(1+(K199-K198)/K198)</f>
        <v>107.43003318984891</v>
      </c>
      <c r="AI199">
        <f aca="true" t="shared" si="78" ref="AI199:AI262">AI198*(1+(L199-L198)/L198)</f>
        <v>103.11814150024136</v>
      </c>
      <c r="AJ199">
        <f aca="true" t="shared" si="79" ref="AJ199:AJ262">AJ198*(1+(M199-M198)/M198)</f>
        <v>102.90925244533094</v>
      </c>
      <c r="AK199">
        <f aca="true" t="shared" si="80" ref="AK199:AK262">AK198*(1+(N199-N198)/N198)</f>
        <v>103.29706828850642</v>
      </c>
      <c r="AL199">
        <f aca="true" t="shared" si="81" ref="AL199:AL262">AL198*(1+(O199-O198)/O198)</f>
        <v>102.7857978523074</v>
      </c>
      <c r="AM199">
        <f aca="true" t="shared" si="82" ref="AM199:AM262">AM198*(1+(P199-P198)/P198)</f>
        <v>103.69118279569881</v>
      </c>
      <c r="AN199">
        <f aca="true" t="shared" si="83" ref="AN199:AN262">AN198*(1+(Q199-Q198)/Q198)</f>
        <v>103.70512869839563</v>
      </c>
      <c r="AO199">
        <f aca="true" t="shared" si="84" ref="AO199:AO262">AO198*(1+(R199-R198)/R198)</f>
        <v>103.39505829785816</v>
      </c>
      <c r="AP199">
        <f aca="true" t="shared" si="85" ref="AP199:AP262">AP198*(1+(S199-S198)/S198)</f>
        <v>102.35313558621839</v>
      </c>
      <c r="AQ199">
        <f aca="true" t="shared" si="86" ref="AQ199:AQ262">AQ198*(1+(T199-T198)/T198)</f>
        <v>102.66220600162194</v>
      </c>
      <c r="AR199">
        <f aca="true" t="shared" si="87" ref="AR199:AR262">AR198*(1+(U199-U198)/U198)</f>
        <v>101.86406289627182</v>
      </c>
      <c r="AS199">
        <f aca="true" t="shared" si="88" ref="AS199:AS262">AS198*(1+(V199-V198)/V198)</f>
        <v>102.76207505708994</v>
      </c>
      <c r="AT199">
        <f aca="true" t="shared" si="89" ref="AT199:AT262">AT198*(1+(W199-W198)/W198)</f>
        <v>101.85262981011606</v>
      </c>
    </row>
    <row r="200" spans="1:46" ht="15">
      <c r="A200" s="2">
        <v>41471</v>
      </c>
      <c r="B200">
        <f>_xlfn.IFERROR(_XLL.FUNDPRICED(B$3,$A200),B199)</f>
        <v>132.051</v>
      </c>
      <c r="C200">
        <f>_xlfn.IFERROR(_XLL.FUNDPRICED(C$3,$A200),C199)</f>
        <v>1498.17</v>
      </c>
      <c r="D200">
        <f>_xlfn.IFERROR(_XLL.FUNDPRICED(D$3,$A200),D199)</f>
        <v>1588.01</v>
      </c>
      <c r="E200">
        <f>_xlfn.IFERROR(_XLL.FUNDPRICED(E$3,$A200),E199)</f>
        <v>17.1652</v>
      </c>
      <c r="F200">
        <f>_xlfn.IFERROR(_XLL.FUNDPRICED(F$3,$A200),F199)</f>
        <v>17.1611</v>
      </c>
      <c r="G200">
        <f>_xlfn.IFERROR(_XLL.FUNDPRICED(G$3,$A200),G199)</f>
        <v>16.4377</v>
      </c>
      <c r="H200">
        <f>_xlfn.IFERROR(_XLL.FUNDPRICED(H$3,$A200),H199)</f>
        <v>24447.93</v>
      </c>
      <c r="I200">
        <f>_xlfn.IFERROR(_XLL.FUNDPRICED(I$3,$A200),I199)</f>
        <v>23099.76</v>
      </c>
      <c r="J200">
        <f>_xlfn.IFERROR(_XLL.FUNDPRICED(J$3,$A200),J199)</f>
        <v>1984.22</v>
      </c>
      <c r="K200">
        <f>_xlfn.IFERROR(_XLL.FUNDPRICED(K$3,$A200),K199)</f>
        <v>1484.85</v>
      </c>
      <c r="L200">
        <f>_xlfn.IFERROR(_XLL.FUNDPRICED(L$3,$A200),L199)</f>
        <v>1133.57</v>
      </c>
      <c r="M200">
        <f>_xlfn.IFERROR(_XLL.FUNDPRICED(M$3,$A200),M199)</f>
        <v>1227.94</v>
      </c>
      <c r="N200">
        <f>_xlfn.IFERROR(_XLL.FUNDPRICED(N$3,$A200),N199)</f>
        <v>1401.26</v>
      </c>
      <c r="O200">
        <f>_xlfn.IFERROR(_XLL.FUNDPRICED(O$3,$A200),O199)</f>
        <v>35432.77</v>
      </c>
      <c r="P200">
        <f>_xlfn.IFERROR(_XLL.FUNDPRICED(P$3,$A200),P199)</f>
        <v>1205.52</v>
      </c>
      <c r="Q200">
        <f>_xlfn.IFERROR(_XLL.FUNDPRICED(Q$3,$A200),Q199)</f>
        <v>1348.17</v>
      </c>
      <c r="R200">
        <f>_xlfn.IFERROR(_XLL.FUNDPRICED(R$3,$A200),R199)</f>
        <v>9313.99</v>
      </c>
      <c r="S200">
        <f>_xlfn.IFERROR(_XLL.FUNDPRICED(S$3,$A200),S199)</f>
        <v>124.078</v>
      </c>
      <c r="T200">
        <f>_xlfn.IFERROR(_XLL.FUNDPRICED(T$3,$A200),T199)</f>
        <v>152.288</v>
      </c>
      <c r="U200">
        <f>_xlfn.IFERROR(_XLL.FUNDPRICED(U$3,$A200),U199)</f>
        <v>120.587</v>
      </c>
      <c r="V200">
        <f>_xlfn.IFERROR(_XLL.FUNDPRICED(V$3,$A200),V199)</f>
        <v>4769.67</v>
      </c>
      <c r="W200">
        <f>_xlfn.IFERROR(_XLL.FUNDPRICED(W$3,$A200),W199)</f>
        <v>121.336</v>
      </c>
      <c r="Y200">
        <f t="shared" si="68"/>
        <v>123.15892557358691</v>
      </c>
      <c r="Z200">
        <f t="shared" si="69"/>
        <v>124.04328602891249</v>
      </c>
      <c r="AA200">
        <f t="shared" si="70"/>
        <v>111.36895995511597</v>
      </c>
      <c r="AB200">
        <f t="shared" si="71"/>
        <v>104.30460356812998</v>
      </c>
      <c r="AC200">
        <f t="shared" si="72"/>
        <v>110.73534915534222</v>
      </c>
      <c r="AD200">
        <f t="shared" si="73"/>
        <v>115.05273988423114</v>
      </c>
      <c r="AE200">
        <f t="shared" si="74"/>
        <v>97.84432110702711</v>
      </c>
      <c r="AF200">
        <f t="shared" si="75"/>
        <v>107.98004171532061</v>
      </c>
      <c r="AG200">
        <f t="shared" si="76"/>
        <v>106.85025928777975</v>
      </c>
      <c r="AH200">
        <f t="shared" si="77"/>
        <v>107.6025044567156</v>
      </c>
      <c r="AI200">
        <f t="shared" si="78"/>
        <v>103.23106484896506</v>
      </c>
      <c r="AJ200">
        <f t="shared" si="79"/>
        <v>102.92098668164171</v>
      </c>
      <c r="AK200">
        <f t="shared" si="80"/>
        <v>103.42623483215733</v>
      </c>
      <c r="AL200">
        <f t="shared" si="81"/>
        <v>102.88891102213282</v>
      </c>
      <c r="AM200">
        <f t="shared" si="82"/>
        <v>103.7006451612902</v>
      </c>
      <c r="AN200">
        <f t="shared" si="83"/>
        <v>103.74129506367592</v>
      </c>
      <c r="AO200">
        <f t="shared" si="84"/>
        <v>103.52443619468927</v>
      </c>
      <c r="AP200">
        <f t="shared" si="85"/>
        <v>102.51838387176741</v>
      </c>
      <c r="AQ200">
        <f t="shared" si="86"/>
        <v>102.92511489591772</v>
      </c>
      <c r="AR200">
        <f t="shared" si="87"/>
        <v>101.94183785611628</v>
      </c>
      <c r="AS200">
        <f t="shared" si="88"/>
        <v>102.75475031237883</v>
      </c>
      <c r="AT200">
        <f t="shared" si="89"/>
        <v>101.94589144681578</v>
      </c>
    </row>
    <row r="201" spans="1:46" ht="15">
      <c r="A201" s="2">
        <v>41472</v>
      </c>
      <c r="B201">
        <f>_xlfn.IFERROR(_XLL.FUNDPRICED(B$3,$A201),B200)</f>
        <v>132.087</v>
      </c>
      <c r="C201">
        <f>_xlfn.IFERROR(_XLL.FUNDPRICED(C$3,$A201),C200)</f>
        <v>1500.74</v>
      </c>
      <c r="D201">
        <f>_xlfn.IFERROR(_XLL.FUNDPRICED(D$3,$A201),D200)</f>
        <v>1590.89</v>
      </c>
      <c r="E201">
        <f>_xlfn.IFERROR(_XLL.FUNDPRICED(E$3,$A201),E200)</f>
        <v>17.2094</v>
      </c>
      <c r="F201">
        <f>_xlfn.IFERROR(_XLL.FUNDPRICED(F$3,$A201),F200)</f>
        <v>17.1944</v>
      </c>
      <c r="G201">
        <f>_xlfn.IFERROR(_XLL.FUNDPRICED(G$3,$A201),G200)</f>
        <v>16.4841</v>
      </c>
      <c r="H201">
        <f>_xlfn.IFERROR(_XLL.FUNDPRICED(H$3,$A201),H200)</f>
        <v>24294.47</v>
      </c>
      <c r="I201">
        <f>_xlfn.IFERROR(_XLL.FUNDPRICED(I$3,$A201),I200)</f>
        <v>22919.68</v>
      </c>
      <c r="J201">
        <f>_xlfn.IFERROR(_XLL.FUNDPRICED(J$3,$A201),J200)</f>
        <v>1971.27</v>
      </c>
      <c r="K201">
        <f>_xlfn.IFERROR(_XLL.FUNDPRICED(K$3,$A201),K200)</f>
        <v>1485.66</v>
      </c>
      <c r="L201">
        <f>_xlfn.IFERROR(_XLL.FUNDPRICED(L$3,$A201),L200)</f>
        <v>1133.98</v>
      </c>
      <c r="M201">
        <f>_xlfn.IFERROR(_XLL.FUNDPRICED(M$3,$A201),M200)</f>
        <v>1228.09</v>
      </c>
      <c r="N201">
        <f>_xlfn.IFERROR(_XLL.FUNDPRICED(N$3,$A201),N200)</f>
        <v>1401.97</v>
      </c>
      <c r="O201">
        <f>_xlfn.IFERROR(_XLL.FUNDPRICED(O$3,$A201),O200)</f>
        <v>35443.9</v>
      </c>
      <c r="P201">
        <f>_xlfn.IFERROR(_XLL.FUNDPRICED(P$3,$A201),P200)</f>
        <v>1205.22</v>
      </c>
      <c r="Q201">
        <f>_xlfn.IFERROR(_XLL.FUNDPRICED(Q$3,$A201),Q200)</f>
        <v>1347.82</v>
      </c>
      <c r="R201">
        <f>_xlfn.IFERROR(_XLL.FUNDPRICED(R$3,$A201),R200)</f>
        <v>9318.41</v>
      </c>
      <c r="S201">
        <f>_xlfn.IFERROR(_XLL.FUNDPRICED(S$3,$A201),S200)</f>
        <v>124.379</v>
      </c>
      <c r="T201">
        <f>_xlfn.IFERROR(_XLL.FUNDPRICED(T$3,$A201),T200)</f>
        <v>152.645</v>
      </c>
      <c r="U201">
        <f>_xlfn.IFERROR(_XLL.FUNDPRICED(U$3,$A201),U200)</f>
        <v>120.73</v>
      </c>
      <c r="V201">
        <f>_xlfn.IFERROR(_XLL.FUNDPRICED(V$3,$A201),V200)</f>
        <v>4770.19</v>
      </c>
      <c r="W201">
        <f>_xlfn.IFERROR(_XLL.FUNDPRICED(W$3,$A201),W200)</f>
        <v>121.418</v>
      </c>
      <c r="Y201">
        <f t="shared" si="68"/>
        <v>123.19250139899262</v>
      </c>
      <c r="Z201">
        <f t="shared" si="69"/>
        <v>124.25607312590034</v>
      </c>
      <c r="AA201">
        <f t="shared" si="70"/>
        <v>111.5709376534118</v>
      </c>
      <c r="AB201">
        <f t="shared" si="71"/>
        <v>104.57318555247687</v>
      </c>
      <c r="AC201">
        <f t="shared" si="72"/>
        <v>110.95022390852664</v>
      </c>
      <c r="AD201">
        <f t="shared" si="73"/>
        <v>115.3775083816869</v>
      </c>
      <c r="AE201">
        <f t="shared" si="74"/>
        <v>97.23015092913948</v>
      </c>
      <c r="AF201">
        <f t="shared" si="75"/>
        <v>107.13825609018447</v>
      </c>
      <c r="AG201">
        <f t="shared" si="76"/>
        <v>106.15290170758362</v>
      </c>
      <c r="AH201">
        <f t="shared" si="77"/>
        <v>107.66120266098535</v>
      </c>
      <c r="AI201">
        <f t="shared" si="78"/>
        <v>103.26840240781726</v>
      </c>
      <c r="AJ201">
        <f t="shared" si="79"/>
        <v>102.93355907768893</v>
      </c>
      <c r="AK201">
        <f t="shared" si="80"/>
        <v>103.47863954415286</v>
      </c>
      <c r="AL201">
        <f t="shared" si="81"/>
        <v>102.9212300753617</v>
      </c>
      <c r="AM201">
        <f t="shared" si="82"/>
        <v>103.6748387096773</v>
      </c>
      <c r="AN201">
        <f t="shared" si="83"/>
        <v>103.7143626639991</v>
      </c>
      <c r="AO201">
        <f t="shared" si="84"/>
        <v>103.5735642276784</v>
      </c>
      <c r="AP201">
        <f t="shared" si="85"/>
        <v>102.7670825415187</v>
      </c>
      <c r="AQ201">
        <f t="shared" si="86"/>
        <v>103.16639632333053</v>
      </c>
      <c r="AR201">
        <f t="shared" si="87"/>
        <v>102.06272719587452</v>
      </c>
      <c r="AS201">
        <f t="shared" si="88"/>
        <v>102.76595286311344</v>
      </c>
      <c r="AT201">
        <f t="shared" si="89"/>
        <v>102.01478743068404</v>
      </c>
    </row>
    <row r="202" spans="1:46" ht="15">
      <c r="A202" s="2">
        <v>41473</v>
      </c>
      <c r="B202">
        <f>_xlfn.IFERROR(_XLL.FUNDPRICED(B$3,$A202),B201)</f>
        <v>132.894</v>
      </c>
      <c r="C202">
        <f>_xlfn.IFERROR(_XLL.FUNDPRICED(C$3,$A202),C201)</f>
        <v>1513.54</v>
      </c>
      <c r="D202">
        <f>_xlfn.IFERROR(_XLL.FUNDPRICED(D$3,$A202),D201)</f>
        <v>1606.2</v>
      </c>
      <c r="E202">
        <f>_xlfn.IFERROR(_XLL.FUNDPRICED(E$3,$A202),E201)</f>
        <v>17.3573</v>
      </c>
      <c r="F202">
        <f>_xlfn.IFERROR(_XLL.FUNDPRICED(F$3,$A202),F201)</f>
        <v>17.2834</v>
      </c>
      <c r="G202">
        <f>_xlfn.IFERROR(_XLL.FUNDPRICED(G$3,$A202),G201)</f>
        <v>16.5676</v>
      </c>
      <c r="H202">
        <f>_xlfn.IFERROR(_XLL.FUNDPRICED(H$3,$A202),H201)</f>
        <v>24458.24</v>
      </c>
      <c r="I202">
        <f>_xlfn.IFERROR(_XLL.FUNDPRICED(I$3,$A202),I201)</f>
        <v>23054.3</v>
      </c>
      <c r="J202">
        <f>_xlfn.IFERROR(_XLL.FUNDPRICED(J$3,$A202),J201)</f>
        <v>1983.55</v>
      </c>
      <c r="K202">
        <f>_xlfn.IFERROR(_XLL.FUNDPRICED(K$3,$A202),K201)</f>
        <v>1489.18</v>
      </c>
      <c r="L202">
        <f>_xlfn.IFERROR(_XLL.FUNDPRICED(L$3,$A202),L201)</f>
        <v>1134.37</v>
      </c>
      <c r="M202">
        <f>_xlfn.IFERROR(_XLL.FUNDPRICED(M$3,$A202),M201)</f>
        <v>1228.25</v>
      </c>
      <c r="N202">
        <f>_xlfn.IFERROR(_XLL.FUNDPRICED(N$3,$A202),N201)</f>
        <v>1401.79</v>
      </c>
      <c r="O202">
        <f>_xlfn.IFERROR(_XLL.FUNDPRICED(O$3,$A202),O201)</f>
        <v>35471.58</v>
      </c>
      <c r="P202">
        <f>_xlfn.IFERROR(_XLL.FUNDPRICED(P$3,$A202),P201)</f>
        <v>1205.97</v>
      </c>
      <c r="Q202">
        <f>_xlfn.IFERROR(_XLL.FUNDPRICED(Q$3,$A202),Q201)</f>
        <v>1349.5</v>
      </c>
      <c r="R202">
        <f>_xlfn.IFERROR(_XLL.FUNDPRICED(R$3,$A202),R201)</f>
        <v>9327.92</v>
      </c>
      <c r="S202">
        <f>_xlfn.IFERROR(_XLL.FUNDPRICED(S$3,$A202),S201)</f>
        <v>124.389</v>
      </c>
      <c r="T202">
        <f>_xlfn.IFERROR(_XLL.FUNDPRICED(T$3,$A202),T201)</f>
        <v>152.644</v>
      </c>
      <c r="U202">
        <f>_xlfn.IFERROR(_XLL.FUNDPRICED(U$3,$A202),U201)</f>
        <v>120.841</v>
      </c>
      <c r="V202">
        <f>_xlfn.IFERROR(_XLL.FUNDPRICED(V$3,$A202),V201)</f>
        <v>4775.39</v>
      </c>
      <c r="W202">
        <f>_xlfn.IFERROR(_XLL.FUNDPRICED(W$3,$A202),W201)</f>
        <v>121.516</v>
      </c>
      <c r="Y202">
        <f t="shared" si="68"/>
        <v>123.94515948517058</v>
      </c>
      <c r="Z202">
        <f t="shared" si="69"/>
        <v>125.31586878405</v>
      </c>
      <c r="AA202">
        <f t="shared" si="70"/>
        <v>112.64464548706071</v>
      </c>
      <c r="AB202">
        <f t="shared" si="71"/>
        <v>105.47190219240686</v>
      </c>
      <c r="AC202">
        <f t="shared" si="72"/>
        <v>111.52451378940987</v>
      </c>
      <c r="AD202">
        <f t="shared" si="73"/>
        <v>115.96195169068591</v>
      </c>
      <c r="AE202">
        <f t="shared" si="74"/>
        <v>97.88558328957645</v>
      </c>
      <c r="AF202">
        <f t="shared" si="75"/>
        <v>107.76753852496806</v>
      </c>
      <c r="AG202">
        <f t="shared" si="76"/>
        <v>106.8141797836306</v>
      </c>
      <c r="AH202">
        <f t="shared" si="77"/>
        <v>107.9162862153428</v>
      </c>
      <c r="AI202">
        <f t="shared" si="78"/>
        <v>103.30391862233519</v>
      </c>
      <c r="AJ202">
        <f t="shared" si="79"/>
        <v>102.94696963347266</v>
      </c>
      <c r="AK202">
        <f t="shared" si="80"/>
        <v>103.46535384252019</v>
      </c>
      <c r="AL202">
        <f t="shared" si="81"/>
        <v>103.00160666057063</v>
      </c>
      <c r="AM202">
        <f t="shared" si="82"/>
        <v>103.73935483870954</v>
      </c>
      <c r="AN202">
        <f t="shared" si="83"/>
        <v>103.84363818244779</v>
      </c>
      <c r="AO202">
        <f t="shared" si="84"/>
        <v>103.67926730318219</v>
      </c>
      <c r="AP202">
        <f t="shared" si="85"/>
        <v>102.77534495579616</v>
      </c>
      <c r="AQ202">
        <f t="shared" si="86"/>
        <v>103.16572046499043</v>
      </c>
      <c r="AR202">
        <f t="shared" si="87"/>
        <v>102.15656437568684</v>
      </c>
      <c r="AS202">
        <f t="shared" si="88"/>
        <v>102.87797837045974</v>
      </c>
      <c r="AT202">
        <f t="shared" si="89"/>
        <v>102.09712653335586</v>
      </c>
    </row>
    <row r="203" spans="1:46" ht="15">
      <c r="A203" s="2">
        <v>41474</v>
      </c>
      <c r="B203">
        <f>_xlfn.IFERROR(_XLL.FUNDPRICED(B$3,$A203),B202)</f>
        <v>132.785</v>
      </c>
      <c r="C203">
        <f>_xlfn.IFERROR(_XLL.FUNDPRICED(C$3,$A203),C202)</f>
        <v>1512.64</v>
      </c>
      <c r="D203">
        <f>_xlfn.IFERROR(_XLL.FUNDPRICED(D$3,$A203),D202)</f>
        <v>1605.61</v>
      </c>
      <c r="E203">
        <f>_xlfn.IFERROR(_XLL.FUNDPRICED(E$3,$A203),E202)</f>
        <v>17.4245</v>
      </c>
      <c r="F203">
        <f>_xlfn.IFERROR(_XLL.FUNDPRICED(F$3,$A203),F202)</f>
        <v>17.3104</v>
      </c>
      <c r="G203">
        <f>_xlfn.IFERROR(_XLL.FUNDPRICED(G$3,$A203),G202)</f>
        <v>16.5947</v>
      </c>
      <c r="H203">
        <f>_xlfn.IFERROR(_XLL.FUNDPRICED(H$3,$A203),H202)</f>
        <v>24484.72</v>
      </c>
      <c r="I203">
        <f>_xlfn.IFERROR(_XLL.FUNDPRICED(I$3,$A203),I202)</f>
        <v>23097.1</v>
      </c>
      <c r="J203">
        <f>_xlfn.IFERROR(_XLL.FUNDPRICED(J$3,$A203),J202)</f>
        <v>1983.47</v>
      </c>
      <c r="K203">
        <f>_xlfn.IFERROR(_XLL.FUNDPRICED(K$3,$A203),K202)</f>
        <v>1489.89</v>
      </c>
      <c r="L203">
        <f>_xlfn.IFERROR(_XLL.FUNDPRICED(L$3,$A203),L202)</f>
        <v>1135.41</v>
      </c>
      <c r="M203">
        <f>_xlfn.IFERROR(_XLL.FUNDPRICED(M$3,$A203),M202)</f>
        <v>1228.77</v>
      </c>
      <c r="N203">
        <f>_xlfn.IFERROR(_XLL.FUNDPRICED(N$3,$A203),N202)</f>
        <v>1402.42</v>
      </c>
      <c r="O203">
        <f>_xlfn.IFERROR(_XLL.FUNDPRICED(O$3,$A203),O202)</f>
        <v>35492.1</v>
      </c>
      <c r="P203">
        <f>_xlfn.IFERROR(_XLL.FUNDPRICED(P$3,$A203),P202)</f>
        <v>1206.77</v>
      </c>
      <c r="Q203">
        <f>_xlfn.IFERROR(_XLL.FUNDPRICED(Q$3,$A203),Q202)</f>
        <v>1349.96</v>
      </c>
      <c r="R203">
        <f>_xlfn.IFERROR(_XLL.FUNDPRICED(R$3,$A203),R202)</f>
        <v>9335.6</v>
      </c>
      <c r="S203">
        <f>_xlfn.IFERROR(_XLL.FUNDPRICED(S$3,$A203),S202)</f>
        <v>124.427</v>
      </c>
      <c r="T203">
        <f>_xlfn.IFERROR(_XLL.FUNDPRICED(T$3,$A203),T202)</f>
        <v>152.74</v>
      </c>
      <c r="U203">
        <f>_xlfn.IFERROR(_XLL.FUNDPRICED(U$3,$A203),U202)</f>
        <v>120.899</v>
      </c>
      <c r="V203">
        <f>_xlfn.IFERROR(_XLL.FUNDPRICED(V$3,$A203),V202)</f>
        <v>4778.76</v>
      </c>
      <c r="W203">
        <f>_xlfn.IFERROR(_XLL.FUNDPRICED(W$3,$A203),W202)</f>
        <v>121.603</v>
      </c>
      <c r="Y203">
        <f t="shared" si="68"/>
        <v>123.84349934713661</v>
      </c>
      <c r="Z203">
        <f t="shared" si="69"/>
        <v>125.24135190183637</v>
      </c>
      <c r="AA203">
        <f t="shared" si="70"/>
        <v>112.60326811136815</v>
      </c>
      <c r="AB203">
        <f t="shared" si="71"/>
        <v>105.88024403286187</v>
      </c>
      <c r="AC203">
        <f t="shared" si="72"/>
        <v>111.69873656226208</v>
      </c>
      <c r="AD203">
        <f t="shared" si="73"/>
        <v>116.15163329157063</v>
      </c>
      <c r="AE203">
        <f t="shared" si="74"/>
        <v>97.99156026279725</v>
      </c>
      <c r="AF203">
        <f t="shared" si="75"/>
        <v>107.96760752072454</v>
      </c>
      <c r="AG203">
        <f t="shared" si="76"/>
        <v>106.8098717831352</v>
      </c>
      <c r="AH203">
        <f t="shared" si="77"/>
        <v>107.9677377277274</v>
      </c>
      <c r="AI203">
        <f t="shared" si="78"/>
        <v>103.39862852771635</v>
      </c>
      <c r="AJ203">
        <f t="shared" si="79"/>
        <v>102.99055393976974</v>
      </c>
      <c r="AK203">
        <f t="shared" si="80"/>
        <v>103.51185379823453</v>
      </c>
      <c r="AL203">
        <f t="shared" si="81"/>
        <v>103.06119219266914</v>
      </c>
      <c r="AM203">
        <f t="shared" si="82"/>
        <v>103.80817204301061</v>
      </c>
      <c r="AN203">
        <f t="shared" si="83"/>
        <v>103.87903505059447</v>
      </c>
      <c r="AO203">
        <f t="shared" si="84"/>
        <v>103.76463003923571</v>
      </c>
      <c r="AP203">
        <f t="shared" si="85"/>
        <v>102.80674213005047</v>
      </c>
      <c r="AQ203">
        <f t="shared" si="86"/>
        <v>103.23060286563926</v>
      </c>
      <c r="AR203">
        <f t="shared" si="87"/>
        <v>102.20559641558879</v>
      </c>
      <c r="AS203">
        <f t="shared" si="88"/>
        <v>102.95057951656685</v>
      </c>
      <c r="AT203">
        <f t="shared" si="89"/>
        <v>102.17022349185024</v>
      </c>
    </row>
    <row r="204" spans="1:46" ht="15">
      <c r="A204" s="2">
        <v>41475</v>
      </c>
      <c r="B204">
        <f>_xlfn.IFERROR(_XLL.FUNDPRICED(B$3,$A204),B203)</f>
        <v>132.781</v>
      </c>
      <c r="C204">
        <f>_xlfn.IFERROR(_XLL.FUNDPRICED(C$3,$A204),C203)</f>
        <v>1512.64</v>
      </c>
      <c r="D204">
        <f>_xlfn.IFERROR(_XLL.FUNDPRICED(D$3,$A204),D203)</f>
        <v>1605.61</v>
      </c>
      <c r="E204">
        <f>_xlfn.IFERROR(_XLL.FUNDPRICED(E$3,$A204),E203)</f>
        <v>17.4245</v>
      </c>
      <c r="F204">
        <f>_xlfn.IFERROR(_XLL.FUNDPRICED(F$3,$A204),F203)</f>
        <v>17.3104</v>
      </c>
      <c r="G204">
        <f>_xlfn.IFERROR(_XLL.FUNDPRICED(G$3,$A204),G203)</f>
        <v>16.5947</v>
      </c>
      <c r="H204">
        <f>_xlfn.IFERROR(_XLL.FUNDPRICED(H$3,$A204),H203)</f>
        <v>24484.72</v>
      </c>
      <c r="I204">
        <f>_xlfn.IFERROR(_XLL.FUNDPRICED(I$3,$A204),I203)</f>
        <v>23097.1</v>
      </c>
      <c r="J204">
        <f>_xlfn.IFERROR(_XLL.FUNDPRICED(J$3,$A204),J203)</f>
        <v>1983.47</v>
      </c>
      <c r="K204">
        <f>_xlfn.IFERROR(_XLL.FUNDPRICED(K$3,$A204),K203)</f>
        <v>1489.89</v>
      </c>
      <c r="L204">
        <f>_xlfn.IFERROR(_XLL.FUNDPRICED(L$3,$A204),L203)</f>
        <v>1135.41</v>
      </c>
      <c r="M204">
        <f>_xlfn.IFERROR(_XLL.FUNDPRICED(M$3,$A204),M203)</f>
        <v>1228.77</v>
      </c>
      <c r="N204">
        <f>_xlfn.IFERROR(_XLL.FUNDPRICED(N$3,$A204),N203)</f>
        <v>1402.42</v>
      </c>
      <c r="O204">
        <f>_xlfn.IFERROR(_XLL.FUNDPRICED(O$3,$A204),O203)</f>
        <v>35492.1</v>
      </c>
      <c r="P204">
        <f>_xlfn.IFERROR(_XLL.FUNDPRICED(P$3,$A204),P203)</f>
        <v>1206.77</v>
      </c>
      <c r="Q204">
        <f>_xlfn.IFERROR(_XLL.FUNDPRICED(Q$3,$A204),Q203)</f>
        <v>1349.96</v>
      </c>
      <c r="R204">
        <f>_xlfn.IFERROR(_XLL.FUNDPRICED(R$3,$A204),R203)</f>
        <v>9335.6</v>
      </c>
      <c r="S204">
        <f>_xlfn.IFERROR(_XLL.FUNDPRICED(S$3,$A204),S203)</f>
        <v>124.426</v>
      </c>
      <c r="T204">
        <f>_xlfn.IFERROR(_XLL.FUNDPRICED(T$3,$A204),T203)</f>
        <v>152.736</v>
      </c>
      <c r="U204">
        <f>_xlfn.IFERROR(_XLL.FUNDPRICED(U$3,$A204),U203)</f>
        <v>120.897</v>
      </c>
      <c r="V204">
        <f>_xlfn.IFERROR(_XLL.FUNDPRICED(V$3,$A204),V203)</f>
        <v>4778.76</v>
      </c>
      <c r="W204">
        <f>_xlfn.IFERROR(_XLL.FUNDPRICED(W$3,$A204),W203)</f>
        <v>121.601</v>
      </c>
      <c r="Y204">
        <f t="shared" si="68"/>
        <v>123.83976869986931</v>
      </c>
      <c r="Z204">
        <f t="shared" si="69"/>
        <v>125.24135190183637</v>
      </c>
      <c r="AA204">
        <f t="shared" si="70"/>
        <v>112.60326811136815</v>
      </c>
      <c r="AB204">
        <f t="shared" si="71"/>
        <v>105.88024403286187</v>
      </c>
      <c r="AC204">
        <f t="shared" si="72"/>
        <v>111.69873656226208</v>
      </c>
      <c r="AD204">
        <f t="shared" si="73"/>
        <v>116.15163329157063</v>
      </c>
      <c r="AE204">
        <f t="shared" si="74"/>
        <v>97.99156026279725</v>
      </c>
      <c r="AF204">
        <f t="shared" si="75"/>
        <v>107.96760752072454</v>
      </c>
      <c r="AG204">
        <f t="shared" si="76"/>
        <v>106.8098717831352</v>
      </c>
      <c r="AH204">
        <f t="shared" si="77"/>
        <v>107.9677377277274</v>
      </c>
      <c r="AI204">
        <f t="shared" si="78"/>
        <v>103.39862852771635</v>
      </c>
      <c r="AJ204">
        <f t="shared" si="79"/>
        <v>102.99055393976974</v>
      </c>
      <c r="AK204">
        <f t="shared" si="80"/>
        <v>103.51185379823453</v>
      </c>
      <c r="AL204">
        <f t="shared" si="81"/>
        <v>103.06119219266914</v>
      </c>
      <c r="AM204">
        <f t="shared" si="82"/>
        <v>103.80817204301061</v>
      </c>
      <c r="AN204">
        <f t="shared" si="83"/>
        <v>103.87903505059447</v>
      </c>
      <c r="AO204">
        <f t="shared" si="84"/>
        <v>103.76463003923571</v>
      </c>
      <c r="AP204">
        <f t="shared" si="85"/>
        <v>102.80591588862272</v>
      </c>
      <c r="AQ204">
        <f t="shared" si="86"/>
        <v>103.22789943227887</v>
      </c>
      <c r="AR204">
        <f t="shared" si="87"/>
        <v>102.20390565559217</v>
      </c>
      <c r="AS204">
        <f t="shared" si="88"/>
        <v>102.95057951656685</v>
      </c>
      <c r="AT204">
        <f t="shared" si="89"/>
        <v>102.1685431019998</v>
      </c>
    </row>
    <row r="205" spans="1:46" ht="15">
      <c r="A205" s="2">
        <v>41476</v>
      </c>
      <c r="B205">
        <f>_xlfn.IFERROR(_XLL.FUNDPRICED(B$3,$A205),B204)</f>
        <v>132.777</v>
      </c>
      <c r="C205">
        <f>_xlfn.IFERROR(_XLL.FUNDPRICED(C$3,$A205),C204)</f>
        <v>1512.64</v>
      </c>
      <c r="D205">
        <f>_xlfn.IFERROR(_XLL.FUNDPRICED(D$3,$A205),D204)</f>
        <v>1605.61</v>
      </c>
      <c r="E205">
        <f>_xlfn.IFERROR(_XLL.FUNDPRICED(E$3,$A205),E204)</f>
        <v>17.4245</v>
      </c>
      <c r="F205">
        <f>_xlfn.IFERROR(_XLL.FUNDPRICED(F$3,$A205),F204)</f>
        <v>17.3104</v>
      </c>
      <c r="G205">
        <f>_xlfn.IFERROR(_XLL.FUNDPRICED(G$3,$A205),G204)</f>
        <v>16.5947</v>
      </c>
      <c r="H205">
        <f>_xlfn.IFERROR(_XLL.FUNDPRICED(H$3,$A205),H204)</f>
        <v>24484.72</v>
      </c>
      <c r="I205">
        <f>_xlfn.IFERROR(_XLL.FUNDPRICED(I$3,$A205),I204)</f>
        <v>23097.1</v>
      </c>
      <c r="J205">
        <f>_xlfn.IFERROR(_XLL.FUNDPRICED(J$3,$A205),J204)</f>
        <v>1983.47</v>
      </c>
      <c r="K205">
        <f>_xlfn.IFERROR(_XLL.FUNDPRICED(K$3,$A205),K204)</f>
        <v>1489.89</v>
      </c>
      <c r="L205">
        <f>_xlfn.IFERROR(_XLL.FUNDPRICED(L$3,$A205),L204)</f>
        <v>1135.41</v>
      </c>
      <c r="M205">
        <f>_xlfn.IFERROR(_XLL.FUNDPRICED(M$3,$A205),M204)</f>
        <v>1228.77</v>
      </c>
      <c r="N205">
        <f>_xlfn.IFERROR(_XLL.FUNDPRICED(N$3,$A205),N204)</f>
        <v>1402.42</v>
      </c>
      <c r="O205">
        <f>_xlfn.IFERROR(_XLL.FUNDPRICED(O$3,$A205),O204)</f>
        <v>35492.1</v>
      </c>
      <c r="P205">
        <f>_xlfn.IFERROR(_XLL.FUNDPRICED(P$3,$A205),P204)</f>
        <v>1206.77</v>
      </c>
      <c r="Q205">
        <f>_xlfn.IFERROR(_XLL.FUNDPRICED(Q$3,$A205),Q204)</f>
        <v>1349.96</v>
      </c>
      <c r="R205">
        <f>_xlfn.IFERROR(_XLL.FUNDPRICED(R$3,$A205),R204)</f>
        <v>9335.6</v>
      </c>
      <c r="S205">
        <f>_xlfn.IFERROR(_XLL.FUNDPRICED(S$3,$A205),S204)</f>
        <v>124.426</v>
      </c>
      <c r="T205">
        <f>_xlfn.IFERROR(_XLL.FUNDPRICED(T$3,$A205),T204)</f>
        <v>152.733</v>
      </c>
      <c r="U205">
        <f>_xlfn.IFERROR(_XLL.FUNDPRICED(U$3,$A205),U204)</f>
        <v>120.894</v>
      </c>
      <c r="V205">
        <f>_xlfn.IFERROR(_XLL.FUNDPRICED(V$3,$A205),V204)</f>
        <v>4778.76</v>
      </c>
      <c r="W205">
        <f>_xlfn.IFERROR(_XLL.FUNDPRICED(W$3,$A205),W204)</f>
        <v>121.598</v>
      </c>
      <c r="Y205">
        <f t="shared" si="68"/>
        <v>123.83603805260199</v>
      </c>
      <c r="Z205">
        <f t="shared" si="69"/>
        <v>125.24135190183637</v>
      </c>
      <c r="AA205">
        <f t="shared" si="70"/>
        <v>112.60326811136815</v>
      </c>
      <c r="AB205">
        <f t="shared" si="71"/>
        <v>105.88024403286187</v>
      </c>
      <c r="AC205">
        <f t="shared" si="72"/>
        <v>111.69873656226208</v>
      </c>
      <c r="AD205">
        <f t="shared" si="73"/>
        <v>116.15163329157063</v>
      </c>
      <c r="AE205">
        <f t="shared" si="74"/>
        <v>97.99156026279725</v>
      </c>
      <c r="AF205">
        <f t="shared" si="75"/>
        <v>107.96760752072454</v>
      </c>
      <c r="AG205">
        <f t="shared" si="76"/>
        <v>106.8098717831352</v>
      </c>
      <c r="AH205">
        <f t="shared" si="77"/>
        <v>107.9677377277274</v>
      </c>
      <c r="AI205">
        <f t="shared" si="78"/>
        <v>103.39862852771635</v>
      </c>
      <c r="AJ205">
        <f t="shared" si="79"/>
        <v>102.99055393976974</v>
      </c>
      <c r="AK205">
        <f t="shared" si="80"/>
        <v>103.51185379823453</v>
      </c>
      <c r="AL205">
        <f t="shared" si="81"/>
        <v>103.06119219266914</v>
      </c>
      <c r="AM205">
        <f t="shared" si="82"/>
        <v>103.80817204301061</v>
      </c>
      <c r="AN205">
        <f t="shared" si="83"/>
        <v>103.87903505059447</v>
      </c>
      <c r="AO205">
        <f t="shared" si="84"/>
        <v>103.76463003923571</v>
      </c>
      <c r="AP205">
        <f t="shared" si="85"/>
        <v>102.80591588862272</v>
      </c>
      <c r="AQ205">
        <f t="shared" si="86"/>
        <v>103.22587185725861</v>
      </c>
      <c r="AR205">
        <f t="shared" si="87"/>
        <v>102.20136951559724</v>
      </c>
      <c r="AS205">
        <f t="shared" si="88"/>
        <v>102.95057951656685</v>
      </c>
      <c r="AT205">
        <f t="shared" si="89"/>
        <v>102.16602251722414</v>
      </c>
    </row>
    <row r="206" spans="1:46" ht="15">
      <c r="A206" s="2">
        <v>41477</v>
      </c>
      <c r="B206">
        <f>_xlfn.IFERROR(_XLL.FUNDPRICED(B$3,$A206),B205)</f>
        <v>132.69</v>
      </c>
      <c r="C206">
        <f>_xlfn.IFERROR(_XLL.FUNDPRICED(C$3,$A206),C205)</f>
        <v>1511.82</v>
      </c>
      <c r="D206">
        <f>_xlfn.IFERROR(_XLL.FUNDPRICED(D$3,$A206),D205)</f>
        <v>1604.67</v>
      </c>
      <c r="E206">
        <f>_xlfn.IFERROR(_XLL.FUNDPRICED(E$3,$A206),E205)</f>
        <v>17.522</v>
      </c>
      <c r="F206">
        <f>_xlfn.IFERROR(_XLL.FUNDPRICED(F$3,$A206),F205)</f>
        <v>17.3908</v>
      </c>
      <c r="G206">
        <f>_xlfn.IFERROR(_XLL.FUNDPRICED(G$3,$A206),G205)</f>
        <v>16.6272</v>
      </c>
      <c r="H206">
        <f>_xlfn.IFERROR(_XLL.FUNDPRICED(H$3,$A206),H205)</f>
        <v>24391.93</v>
      </c>
      <c r="I206">
        <f>_xlfn.IFERROR(_XLL.FUNDPRICED(I$3,$A206),I205)</f>
        <v>23050.73</v>
      </c>
      <c r="J206">
        <f>_xlfn.IFERROR(_XLL.FUNDPRICED(J$3,$A206),J205)</f>
        <v>1979.29</v>
      </c>
      <c r="K206">
        <f>_xlfn.IFERROR(_XLL.FUNDPRICED(K$3,$A206),K205)</f>
        <v>1489.91</v>
      </c>
      <c r="L206">
        <f>_xlfn.IFERROR(_XLL.FUNDPRICED(L$3,$A206),L205)</f>
        <v>1135.84</v>
      </c>
      <c r="M206">
        <f>_xlfn.IFERROR(_XLL.FUNDPRICED(M$3,$A206),M205)</f>
        <v>1228.91</v>
      </c>
      <c r="N206">
        <f>_xlfn.IFERROR(_XLL.FUNDPRICED(N$3,$A206),N205)</f>
        <v>1404.94</v>
      </c>
      <c r="O206">
        <f>_xlfn.IFERROR(_XLL.FUNDPRICED(O$3,$A206),O205)</f>
        <v>35534.54</v>
      </c>
      <c r="P206">
        <f>_xlfn.IFERROR(_XLL.FUNDPRICED(P$3,$A206),P205)</f>
        <v>1206.91</v>
      </c>
      <c r="Q206">
        <f>_xlfn.IFERROR(_XLL.FUNDPRICED(Q$3,$A206),Q205)</f>
        <v>1352.06</v>
      </c>
      <c r="R206">
        <f>_xlfn.IFERROR(_XLL.FUNDPRICED(R$3,$A206),R205)</f>
        <v>9348.54</v>
      </c>
      <c r="S206">
        <f>_xlfn.IFERROR(_XLL.FUNDPRICED(S$3,$A206),S205)</f>
        <v>124.587</v>
      </c>
      <c r="T206">
        <f>_xlfn.IFERROR(_XLL.FUNDPRICED(T$3,$A206),T205)</f>
        <v>152.927</v>
      </c>
      <c r="U206">
        <f>_xlfn.IFERROR(_XLL.FUNDPRICED(U$3,$A206),U205)</f>
        <v>121.072</v>
      </c>
      <c r="V206">
        <f>_xlfn.IFERROR(_XLL.FUNDPRICED(V$3,$A206),V205)</f>
        <v>4782.62</v>
      </c>
      <c r="W206">
        <f>_xlfn.IFERROR(_XLL.FUNDPRICED(W$3,$A206),W205)</f>
        <v>121.784</v>
      </c>
      <c r="Y206">
        <f t="shared" si="68"/>
        <v>123.75489647453821</v>
      </c>
      <c r="Z206">
        <f t="shared" si="69"/>
        <v>125.17345874248613</v>
      </c>
      <c r="AA206">
        <f t="shared" si="70"/>
        <v>112.53734483484105</v>
      </c>
      <c r="AB206">
        <f t="shared" si="71"/>
        <v>106.4727042924506</v>
      </c>
      <c r="AC206">
        <f t="shared" si="72"/>
        <v>112.21753326364423</v>
      </c>
      <c r="AD206">
        <f t="shared" si="73"/>
        <v>116.37911122621095</v>
      </c>
      <c r="AE206">
        <f t="shared" si="74"/>
        <v>97.6202006198532</v>
      </c>
      <c r="AF206">
        <f t="shared" si="75"/>
        <v>107.75085052695754</v>
      </c>
      <c r="AG206">
        <f t="shared" si="76"/>
        <v>106.5847787572495</v>
      </c>
      <c r="AH206">
        <f t="shared" si="77"/>
        <v>107.96918706610444</v>
      </c>
      <c r="AI206">
        <f t="shared" si="78"/>
        <v>103.43778743090277</v>
      </c>
      <c r="AJ206">
        <f t="shared" si="79"/>
        <v>103.00228817608051</v>
      </c>
      <c r="AK206">
        <f t="shared" si="80"/>
        <v>103.69785362109182</v>
      </c>
      <c r="AL206">
        <f t="shared" si="81"/>
        <v>103.18442854658049</v>
      </c>
      <c r="AM206">
        <f t="shared" si="82"/>
        <v>103.8202150537633</v>
      </c>
      <c r="AN206">
        <f t="shared" si="83"/>
        <v>104.04062944865532</v>
      </c>
      <c r="AO206">
        <f t="shared" si="84"/>
        <v>103.90845735753425</v>
      </c>
      <c r="AP206">
        <f t="shared" si="85"/>
        <v>102.9389407584897</v>
      </c>
      <c r="AQ206">
        <f t="shared" si="86"/>
        <v>103.35698837523643</v>
      </c>
      <c r="AR206">
        <f t="shared" si="87"/>
        <v>102.35184715529627</v>
      </c>
      <c r="AS206">
        <f t="shared" si="88"/>
        <v>103.03373691240466</v>
      </c>
      <c r="AT206">
        <f t="shared" si="89"/>
        <v>102.32229877331555</v>
      </c>
    </row>
    <row r="207" spans="1:46" ht="15">
      <c r="A207" s="2">
        <v>41478</v>
      </c>
      <c r="B207">
        <f>_xlfn.IFERROR(_XLL.FUNDPRICED(B$3,$A207),B206)</f>
        <v>133.542</v>
      </c>
      <c r="C207">
        <f>_xlfn.IFERROR(_XLL.FUNDPRICED(C$3,$A207),C206)</f>
        <v>1522.55</v>
      </c>
      <c r="D207">
        <f>_xlfn.IFERROR(_XLL.FUNDPRICED(D$3,$A207),D206)</f>
        <v>1615.23</v>
      </c>
      <c r="E207">
        <f>_xlfn.IFERROR(_XLL.FUNDPRICED(E$3,$A207),E206)</f>
        <v>17.5051</v>
      </c>
      <c r="F207">
        <f>_xlfn.IFERROR(_XLL.FUNDPRICED(F$3,$A207),F206)</f>
        <v>17.3813</v>
      </c>
      <c r="G207">
        <f>_xlfn.IFERROR(_XLL.FUNDPRICED(G$3,$A207),G206)</f>
        <v>16.5962</v>
      </c>
      <c r="H207">
        <f>_xlfn.IFERROR(_XLL.FUNDPRICED(H$3,$A207),H206)</f>
        <v>24449.28</v>
      </c>
      <c r="I207">
        <f>_xlfn.IFERROR(_XLL.FUNDPRICED(I$3,$A207),I206)</f>
        <v>23086.66</v>
      </c>
      <c r="J207">
        <f>_xlfn.IFERROR(_XLL.FUNDPRICED(J$3,$A207),J206)</f>
        <v>1979.73</v>
      </c>
      <c r="K207">
        <f>_xlfn.IFERROR(_XLL.FUNDPRICED(K$3,$A207),K206)</f>
        <v>1493.49</v>
      </c>
      <c r="L207">
        <f>_xlfn.IFERROR(_XLL.FUNDPRICED(L$3,$A207),L206)</f>
        <v>1136.87</v>
      </c>
      <c r="M207">
        <f>_xlfn.IFERROR(_XLL.FUNDPRICED(M$3,$A207),M206)</f>
        <v>1229.06</v>
      </c>
      <c r="N207">
        <f>_xlfn.IFERROR(_XLL.FUNDPRICED(N$3,$A207),N206)</f>
        <v>1404.3</v>
      </c>
      <c r="O207">
        <f>_xlfn.IFERROR(_XLL.FUNDPRICED(O$3,$A207),O206)</f>
        <v>35572.31</v>
      </c>
      <c r="P207">
        <f>_xlfn.IFERROR(_XLL.FUNDPRICED(P$3,$A207),P206)</f>
        <v>1208.33</v>
      </c>
      <c r="Q207">
        <f>_xlfn.IFERROR(_XLL.FUNDPRICED(Q$3,$A207),Q206)</f>
        <v>1352.55</v>
      </c>
      <c r="R207">
        <f>_xlfn.IFERROR(_XLL.FUNDPRICED(R$3,$A207),R206)</f>
        <v>9345.59</v>
      </c>
      <c r="S207">
        <f>_xlfn.IFERROR(_XLL.FUNDPRICED(S$3,$A207),S206)</f>
        <v>124.51</v>
      </c>
      <c r="T207">
        <f>_xlfn.IFERROR(_XLL.FUNDPRICED(T$3,$A207),T206)</f>
        <v>152.832</v>
      </c>
      <c r="U207">
        <f>_xlfn.IFERROR(_XLL.FUNDPRICED(U$3,$A207),U206)</f>
        <v>120.997</v>
      </c>
      <c r="V207">
        <f>_xlfn.IFERROR(_XLL.FUNDPRICED(V$3,$A207),V206)</f>
        <v>4792.11</v>
      </c>
      <c r="W207">
        <f>_xlfn.IFERROR(_XLL.FUNDPRICED(W$3,$A207),W206)</f>
        <v>121.895</v>
      </c>
      <c r="Y207">
        <f t="shared" si="68"/>
        <v>124.54952434247329</v>
      </c>
      <c r="Z207">
        <f t="shared" si="69"/>
        <v>126.06186557154442</v>
      </c>
      <c r="AA207">
        <f t="shared" si="70"/>
        <v>113.27792972859237</v>
      </c>
      <c r="AB207">
        <f t="shared" si="71"/>
        <v>106.37001118078855</v>
      </c>
      <c r="AC207">
        <f t="shared" si="72"/>
        <v>112.15623265838141</v>
      </c>
      <c r="AD207">
        <f t="shared" si="73"/>
        <v>116.1621322731694</v>
      </c>
      <c r="AE207">
        <f t="shared" si="74"/>
        <v>97.84972401162861</v>
      </c>
      <c r="AF207">
        <f t="shared" si="75"/>
        <v>107.91880564418955</v>
      </c>
      <c r="AG207">
        <f t="shared" si="76"/>
        <v>106.6084727599743</v>
      </c>
      <c r="AH207">
        <f t="shared" si="77"/>
        <v>108.22861863559297</v>
      </c>
      <c r="AI207">
        <f t="shared" si="78"/>
        <v>103.53158666411682</v>
      </c>
      <c r="AJ207">
        <f t="shared" si="79"/>
        <v>103.01486057212774</v>
      </c>
      <c r="AK207">
        <f t="shared" si="80"/>
        <v>103.65061557084235</v>
      </c>
      <c r="AL207">
        <f t="shared" si="81"/>
        <v>103.29410425551619</v>
      </c>
      <c r="AM207">
        <f t="shared" si="82"/>
        <v>103.9423655913977</v>
      </c>
      <c r="AN207">
        <f t="shared" si="83"/>
        <v>104.07833480820285</v>
      </c>
      <c r="AO207">
        <f t="shared" si="84"/>
        <v>103.87566828574285</v>
      </c>
      <c r="AP207">
        <f t="shared" si="85"/>
        <v>102.87532016855332</v>
      </c>
      <c r="AQ207">
        <f t="shared" si="86"/>
        <v>103.29278183292769</v>
      </c>
      <c r="AR207">
        <f t="shared" si="87"/>
        <v>102.28844365542308</v>
      </c>
      <c r="AS207">
        <f t="shared" si="88"/>
        <v>103.23818346331164</v>
      </c>
      <c r="AT207">
        <f t="shared" si="89"/>
        <v>102.41556041001525</v>
      </c>
    </row>
    <row r="208" spans="1:46" ht="15">
      <c r="A208" s="2">
        <v>41479</v>
      </c>
      <c r="B208">
        <f>_xlfn.IFERROR(_XLL.FUNDPRICED(B$3,$A208),B207)</f>
        <v>134.851</v>
      </c>
      <c r="C208">
        <f>_xlfn.IFERROR(_XLL.FUNDPRICED(C$3,$A208),C207)</f>
        <v>1532.63</v>
      </c>
      <c r="D208">
        <f>_xlfn.IFERROR(_XLL.FUNDPRICED(D$3,$A208),D207)</f>
        <v>1622.43</v>
      </c>
      <c r="E208">
        <f>_xlfn.IFERROR(_XLL.FUNDPRICED(E$3,$A208),E207)</f>
        <v>17.6288</v>
      </c>
      <c r="F208">
        <f>_xlfn.IFERROR(_XLL.FUNDPRICED(F$3,$A208),F207)</f>
        <v>17.3653</v>
      </c>
      <c r="G208">
        <f>_xlfn.IFERROR(_XLL.FUNDPRICED(G$3,$A208),G207)</f>
        <v>16.5329</v>
      </c>
      <c r="H208">
        <f>_xlfn.IFERROR(_XLL.FUNDPRICED(H$3,$A208),H207)</f>
        <v>24442.75</v>
      </c>
      <c r="I208">
        <f>_xlfn.IFERROR(_XLL.FUNDPRICED(I$3,$A208),I207)</f>
        <v>23037.65</v>
      </c>
      <c r="J208">
        <f>_xlfn.IFERROR(_XLL.FUNDPRICED(J$3,$A208),J207)</f>
        <v>1977.3</v>
      </c>
      <c r="K208">
        <f>_xlfn.IFERROR(_XLL.FUNDPRICED(K$3,$A208),K207)</f>
        <v>1497.51</v>
      </c>
      <c r="L208">
        <f>_xlfn.IFERROR(_XLL.FUNDPRICED(L$3,$A208),L207)</f>
        <v>1139.33</v>
      </c>
      <c r="M208">
        <f>_xlfn.IFERROR(_XLL.FUNDPRICED(M$3,$A208),M207)</f>
        <v>1229.27</v>
      </c>
      <c r="N208">
        <f>_xlfn.IFERROR(_XLL.FUNDPRICED(N$3,$A208),N207)</f>
        <v>1405.97</v>
      </c>
      <c r="O208">
        <f>_xlfn.IFERROR(_XLL.FUNDPRICED(O$3,$A208),O207)</f>
        <v>35693.44</v>
      </c>
      <c r="P208">
        <f>_xlfn.IFERROR(_XLL.FUNDPRICED(P$3,$A208),P207)</f>
        <v>1210.55</v>
      </c>
      <c r="Q208">
        <f>_xlfn.IFERROR(_XLL.FUNDPRICED(Q$3,$A208),Q207)</f>
        <v>1357.03</v>
      </c>
      <c r="R208">
        <f>_xlfn.IFERROR(_XLL.FUNDPRICED(R$3,$A208),R207)</f>
        <v>9378.49</v>
      </c>
      <c r="S208">
        <f>_xlfn.IFERROR(_XLL.FUNDPRICED(S$3,$A208),S207)</f>
        <v>124.744</v>
      </c>
      <c r="T208">
        <f>_xlfn.IFERROR(_XLL.FUNDPRICED(T$3,$A208),T207)</f>
        <v>153.281</v>
      </c>
      <c r="U208">
        <f>_xlfn.IFERROR(_XLL.FUNDPRICED(U$3,$A208),U207)</f>
        <v>121.34</v>
      </c>
      <c r="V208">
        <f>_xlfn.IFERROR(_XLL.FUNDPRICED(V$3,$A208),V207)</f>
        <v>4807.31</v>
      </c>
      <c r="W208">
        <f>_xlfn.IFERROR(_XLL.FUNDPRICED(W$3,$A208),W207)</f>
        <v>122.284</v>
      </c>
      <c r="Y208">
        <f t="shared" si="68"/>
        <v>125.77037866069752</v>
      </c>
      <c r="Z208">
        <f t="shared" si="69"/>
        <v>126.89645465233728</v>
      </c>
      <c r="AA208">
        <f t="shared" si="70"/>
        <v>113.78287397433189</v>
      </c>
      <c r="AB208">
        <f t="shared" si="71"/>
        <v>107.12167614603086</v>
      </c>
      <c r="AC208">
        <f t="shared" si="72"/>
        <v>112.05298953372827</v>
      </c>
      <c r="AD208">
        <f t="shared" si="73"/>
        <v>115.7190752497007</v>
      </c>
      <c r="AE208">
        <f t="shared" si="74"/>
        <v>97.8235899619635</v>
      </c>
      <c r="AF208">
        <f t="shared" si="75"/>
        <v>107.6897079460114</v>
      </c>
      <c r="AG208">
        <f t="shared" si="76"/>
        <v>106.47761724492592</v>
      </c>
      <c r="AH208">
        <f t="shared" si="77"/>
        <v>108.51993564937618</v>
      </c>
      <c r="AI208">
        <f t="shared" si="78"/>
        <v>103.75561201722996</v>
      </c>
      <c r="AJ208">
        <f t="shared" si="79"/>
        <v>103.03246192659388</v>
      </c>
      <c r="AK208">
        <f t="shared" si="80"/>
        <v>103.77387735821208</v>
      </c>
      <c r="AL208">
        <f t="shared" si="81"/>
        <v>103.6458389291562</v>
      </c>
      <c r="AM208">
        <f t="shared" si="82"/>
        <v>104.13333333333318</v>
      </c>
      <c r="AN208">
        <f t="shared" si="83"/>
        <v>104.42306952406604</v>
      </c>
      <c r="AO208">
        <f t="shared" si="84"/>
        <v>104.24134979826381</v>
      </c>
      <c r="AP208">
        <f t="shared" si="85"/>
        <v>103.06866066264568</v>
      </c>
      <c r="AQ208">
        <f t="shared" si="86"/>
        <v>103.59624222762896</v>
      </c>
      <c r="AR208">
        <f t="shared" si="87"/>
        <v>102.57840899484314</v>
      </c>
      <c r="AS208">
        <f t="shared" si="88"/>
        <v>103.56564263863159</v>
      </c>
      <c r="AT208">
        <f t="shared" si="89"/>
        <v>102.74239623592688</v>
      </c>
    </row>
    <row r="209" spans="1:46" ht="15">
      <c r="A209" s="2">
        <v>41480</v>
      </c>
      <c r="B209">
        <f>_xlfn.IFERROR(_XLL.FUNDPRICED(B$3,$A209),B208)</f>
        <v>133.135</v>
      </c>
      <c r="C209">
        <f>_xlfn.IFERROR(_XLL.FUNDPRICED(C$3,$A209),C208)</f>
        <v>1518.44</v>
      </c>
      <c r="D209">
        <f>_xlfn.IFERROR(_XLL.FUNDPRICED(D$3,$A209),D208)</f>
        <v>1602.66</v>
      </c>
      <c r="E209">
        <f>_xlfn.IFERROR(_XLL.FUNDPRICED(E$3,$A209),E208)</f>
        <v>17.541</v>
      </c>
      <c r="F209">
        <f>_xlfn.IFERROR(_XLL.FUNDPRICED(F$3,$A209),F208)</f>
        <v>17.3574</v>
      </c>
      <c r="G209">
        <f>_xlfn.IFERROR(_XLL.FUNDPRICED(G$3,$A209),G208)</f>
        <v>16.5746</v>
      </c>
      <c r="H209">
        <f>_xlfn.IFERROR(_XLL.FUNDPRICED(H$3,$A209),H208)</f>
        <v>24457.75</v>
      </c>
      <c r="I209">
        <f>_xlfn.IFERROR(_XLL.FUNDPRICED(I$3,$A209),I208)</f>
        <v>23060.44</v>
      </c>
      <c r="J209">
        <f>_xlfn.IFERROR(_XLL.FUNDPRICED(J$3,$A209),J208)</f>
        <v>1984.97</v>
      </c>
      <c r="K209">
        <f>_xlfn.IFERROR(_XLL.FUNDPRICED(K$3,$A209),K208)</f>
        <v>1494.36</v>
      </c>
      <c r="L209">
        <f>_xlfn.IFERROR(_XLL.FUNDPRICED(L$3,$A209),L208)</f>
        <v>1139.32</v>
      </c>
      <c r="M209">
        <f>_xlfn.IFERROR(_XLL.FUNDPRICED(M$3,$A209),M208)</f>
        <v>1229.57</v>
      </c>
      <c r="N209">
        <f>_xlfn.IFERROR(_XLL.FUNDPRICED(N$3,$A209),N208)</f>
        <v>1405.76</v>
      </c>
      <c r="O209">
        <f>_xlfn.IFERROR(_XLL.FUNDPRICED(O$3,$A209),O208)</f>
        <v>35706.92</v>
      </c>
      <c r="P209">
        <f>_xlfn.IFERROR(_XLL.FUNDPRICED(P$3,$A209),P208)</f>
        <v>1210.99</v>
      </c>
      <c r="Q209">
        <f>_xlfn.IFERROR(_XLL.FUNDPRICED(Q$3,$A209),Q208)</f>
        <v>1358.03</v>
      </c>
      <c r="R209">
        <f>_xlfn.IFERROR(_XLL.FUNDPRICED(R$3,$A209),R208)</f>
        <v>9381.29</v>
      </c>
      <c r="S209">
        <f>_xlfn.IFERROR(_XLL.FUNDPRICED(S$3,$A209),S208)</f>
        <v>124.741</v>
      </c>
      <c r="T209">
        <f>_xlfn.IFERROR(_XLL.FUNDPRICED(T$3,$A209),T208)</f>
        <v>153.224</v>
      </c>
      <c r="U209">
        <f>_xlfn.IFERROR(_XLL.FUNDPRICED(U$3,$A209),U208)</f>
        <v>121.397</v>
      </c>
      <c r="V209">
        <f>_xlfn.IFERROR(_XLL.FUNDPRICED(V$3,$A209),V208)</f>
        <v>4810.55</v>
      </c>
      <c r="W209">
        <f>_xlfn.IFERROR(_XLL.FUNDPRICED(W$3,$A209),W208)</f>
        <v>122.325</v>
      </c>
      <c r="Y209">
        <f t="shared" si="68"/>
        <v>124.16993098302544</v>
      </c>
      <c r="Z209">
        <f t="shared" si="69"/>
        <v>125.72157180943542</v>
      </c>
      <c r="AA209">
        <f t="shared" si="70"/>
        <v>112.39638123290543</v>
      </c>
      <c r="AB209">
        <f t="shared" si="71"/>
        <v>106.58815808662686</v>
      </c>
      <c r="AC209">
        <f t="shared" si="72"/>
        <v>112.00201324093075</v>
      </c>
      <c r="AD209">
        <f t="shared" si="73"/>
        <v>116.0109469381469</v>
      </c>
      <c r="AE209">
        <f t="shared" si="74"/>
        <v>97.88362223531367</v>
      </c>
      <c r="AF209">
        <f t="shared" si="75"/>
        <v>107.79624001174246</v>
      </c>
      <c r="AG209">
        <f t="shared" si="76"/>
        <v>106.89064679242433</v>
      </c>
      <c r="AH209">
        <f t="shared" si="77"/>
        <v>108.29166485499381</v>
      </c>
      <c r="AI209">
        <f t="shared" si="78"/>
        <v>103.75470134506284</v>
      </c>
      <c r="AJ209">
        <f t="shared" si="79"/>
        <v>103.05760671868836</v>
      </c>
      <c r="AK209">
        <f t="shared" si="80"/>
        <v>103.75837737297397</v>
      </c>
      <c r="AL209">
        <f t="shared" si="81"/>
        <v>103.6849818615484</v>
      </c>
      <c r="AM209">
        <f t="shared" si="82"/>
        <v>104.17118279569878</v>
      </c>
      <c r="AN209">
        <f t="shared" si="83"/>
        <v>104.50001923742835</v>
      </c>
      <c r="AO209">
        <f t="shared" si="84"/>
        <v>104.27247162911667</v>
      </c>
      <c r="AP209">
        <f t="shared" si="85"/>
        <v>103.06618193836245</v>
      </c>
      <c r="AQ209">
        <f t="shared" si="86"/>
        <v>103.55771830224371</v>
      </c>
      <c r="AR209">
        <f t="shared" si="87"/>
        <v>102.62659565474677</v>
      </c>
      <c r="AS209">
        <f t="shared" si="88"/>
        <v>103.63544314705504</v>
      </c>
      <c r="AT209">
        <f t="shared" si="89"/>
        <v>102.776844227861</v>
      </c>
    </row>
    <row r="210" spans="1:46" ht="15">
      <c r="A210" s="2">
        <v>41481</v>
      </c>
      <c r="B210">
        <f>_xlfn.IFERROR(_XLL.FUNDPRICED(B$3,$A210),B209)</f>
        <v>133.233</v>
      </c>
      <c r="C210">
        <f>_xlfn.IFERROR(_XLL.FUNDPRICED(C$3,$A210),C209)</f>
        <v>1517.86</v>
      </c>
      <c r="D210">
        <f>_xlfn.IFERROR(_XLL.FUNDPRICED(D$3,$A210),D209)</f>
        <v>1605.69</v>
      </c>
      <c r="E210">
        <f>_xlfn.IFERROR(_XLL.FUNDPRICED(E$3,$A210),E209)</f>
        <v>17.5367</v>
      </c>
      <c r="F210">
        <f>_xlfn.IFERROR(_XLL.FUNDPRICED(F$3,$A210),F209)</f>
        <v>17.3401</v>
      </c>
      <c r="G210">
        <f>_xlfn.IFERROR(_XLL.FUNDPRICED(G$3,$A210),G209)</f>
        <v>16.5882</v>
      </c>
      <c r="H210">
        <f>_xlfn.IFERROR(_XLL.FUNDPRICED(H$3,$A210),H209)</f>
        <v>24296.76</v>
      </c>
      <c r="I210">
        <f>_xlfn.IFERROR(_XLL.FUNDPRICED(I$3,$A210),I209)</f>
        <v>22958.26</v>
      </c>
      <c r="J210">
        <f>_xlfn.IFERROR(_XLL.FUNDPRICED(J$3,$A210),J209)</f>
        <v>1969.49</v>
      </c>
      <c r="K210">
        <f>_xlfn.IFERROR(_XLL.FUNDPRICED(K$3,$A210),K209)</f>
        <v>1496.02</v>
      </c>
      <c r="L210">
        <f>_xlfn.IFERROR(_XLL.FUNDPRICED(L$3,$A210),L209)</f>
        <v>1141.12</v>
      </c>
      <c r="M210">
        <f>_xlfn.IFERROR(_XLL.FUNDPRICED(M$3,$A210),M209)</f>
        <v>1230.07</v>
      </c>
      <c r="N210">
        <f>_xlfn.IFERROR(_XLL.FUNDPRICED(N$3,$A210),N209)</f>
        <v>1407.59</v>
      </c>
      <c r="O210">
        <f>_xlfn.IFERROR(_XLL.FUNDPRICED(O$3,$A210),O209)</f>
        <v>35809.27</v>
      </c>
      <c r="P210">
        <f>_xlfn.IFERROR(_XLL.FUNDPRICED(P$3,$A210),P209)</f>
        <v>1212.43</v>
      </c>
      <c r="Q210">
        <f>_xlfn.IFERROR(_XLL.FUNDPRICED(Q$3,$A210),Q209)</f>
        <v>1361.78</v>
      </c>
      <c r="R210">
        <f>_xlfn.IFERROR(_XLL.FUNDPRICED(R$3,$A210),R209)</f>
        <v>9405.83</v>
      </c>
      <c r="S210">
        <f>_xlfn.IFERROR(_XLL.FUNDPRICED(S$3,$A210),S209)</f>
        <v>124.935</v>
      </c>
      <c r="T210">
        <f>_xlfn.IFERROR(_XLL.FUNDPRICED(T$3,$A210),T209)</f>
        <v>153.475</v>
      </c>
      <c r="U210">
        <f>_xlfn.IFERROR(_XLL.FUNDPRICED(U$3,$A210),U209)</f>
        <v>121.677</v>
      </c>
      <c r="V210">
        <f>_xlfn.IFERROR(_XLL.FUNDPRICED(V$3,$A210),V209)</f>
        <v>4825.19</v>
      </c>
      <c r="W210">
        <f>_xlfn.IFERROR(_XLL.FUNDPRICED(W$3,$A210),W209)</f>
        <v>122.706</v>
      </c>
      <c r="Y210">
        <f t="shared" si="68"/>
        <v>124.26133184107432</v>
      </c>
      <c r="Z210">
        <f t="shared" si="69"/>
        <v>125.67354981867551</v>
      </c>
      <c r="AA210">
        <f t="shared" si="70"/>
        <v>112.60887860298747</v>
      </c>
      <c r="AB210">
        <f t="shared" si="71"/>
        <v>106.56202907005013</v>
      </c>
      <c r="AC210">
        <f t="shared" si="72"/>
        <v>111.89038161239951</v>
      </c>
      <c r="AD210">
        <f t="shared" si="73"/>
        <v>116.10613770464255</v>
      </c>
      <c r="AE210">
        <f t="shared" si="74"/>
        <v>97.23931585620424</v>
      </c>
      <c r="AF210">
        <f t="shared" si="75"/>
        <v>107.31859865692009</v>
      </c>
      <c r="AG210">
        <f t="shared" si="76"/>
        <v>106.05704869656054</v>
      </c>
      <c r="AH210">
        <f t="shared" si="77"/>
        <v>108.41195994028739</v>
      </c>
      <c r="AI210">
        <f t="shared" si="78"/>
        <v>103.91862233514563</v>
      </c>
      <c r="AJ210">
        <f t="shared" si="79"/>
        <v>103.0995147055125</v>
      </c>
      <c r="AK210">
        <f t="shared" si="80"/>
        <v>103.89344867290605</v>
      </c>
      <c r="AL210">
        <f t="shared" si="81"/>
        <v>103.9821835774491</v>
      </c>
      <c r="AM210">
        <f t="shared" si="82"/>
        <v>104.29505376344073</v>
      </c>
      <c r="AN210">
        <f t="shared" si="83"/>
        <v>104.78858066253703</v>
      </c>
      <c r="AO210">
        <f t="shared" si="84"/>
        <v>104.54523224666269</v>
      </c>
      <c r="AP210">
        <f t="shared" si="85"/>
        <v>103.226472775345</v>
      </c>
      <c r="AQ210">
        <f t="shared" si="86"/>
        <v>103.7273587456068</v>
      </c>
      <c r="AR210">
        <f t="shared" si="87"/>
        <v>102.86330205427336</v>
      </c>
      <c r="AS210">
        <f t="shared" si="88"/>
        <v>103.95083803696843</v>
      </c>
      <c r="AT210">
        <f t="shared" si="89"/>
        <v>103.09695849437084</v>
      </c>
    </row>
    <row r="211" spans="1:46" ht="15">
      <c r="A211" s="2">
        <v>41482</v>
      </c>
      <c r="B211">
        <f>_xlfn.IFERROR(_XLL.FUNDPRICED(B$3,$A211),B210)</f>
        <v>133.229</v>
      </c>
      <c r="C211">
        <f>_xlfn.IFERROR(_XLL.FUNDPRICED(C$3,$A211),C210)</f>
        <v>1517.86</v>
      </c>
      <c r="D211">
        <f>_xlfn.IFERROR(_XLL.FUNDPRICED(D$3,$A211),D210)</f>
        <v>1605.69</v>
      </c>
      <c r="E211">
        <f>_xlfn.IFERROR(_XLL.FUNDPRICED(E$3,$A211),E210)</f>
        <v>17.5367</v>
      </c>
      <c r="F211">
        <f>_xlfn.IFERROR(_XLL.FUNDPRICED(F$3,$A211),F210)</f>
        <v>17.3401</v>
      </c>
      <c r="G211">
        <f>_xlfn.IFERROR(_XLL.FUNDPRICED(G$3,$A211),G210)</f>
        <v>16.5882</v>
      </c>
      <c r="H211">
        <f>_xlfn.IFERROR(_XLL.FUNDPRICED(H$3,$A211),H210)</f>
        <v>24296.76</v>
      </c>
      <c r="I211">
        <f>_xlfn.IFERROR(_XLL.FUNDPRICED(I$3,$A211),I210)</f>
        <v>22958.26</v>
      </c>
      <c r="J211">
        <f>_xlfn.IFERROR(_XLL.FUNDPRICED(J$3,$A211),J210)</f>
        <v>1969.49</v>
      </c>
      <c r="K211">
        <f>_xlfn.IFERROR(_XLL.FUNDPRICED(K$3,$A211),K210)</f>
        <v>1496.02</v>
      </c>
      <c r="L211">
        <f>_xlfn.IFERROR(_XLL.FUNDPRICED(L$3,$A211),L210)</f>
        <v>1141.12</v>
      </c>
      <c r="M211">
        <f>_xlfn.IFERROR(_XLL.FUNDPRICED(M$3,$A211),M210)</f>
        <v>1230.07</v>
      </c>
      <c r="N211">
        <f>_xlfn.IFERROR(_XLL.FUNDPRICED(N$3,$A211),N210)</f>
        <v>1407.59</v>
      </c>
      <c r="O211">
        <f>_xlfn.IFERROR(_XLL.FUNDPRICED(O$3,$A211),O210)</f>
        <v>35809.27</v>
      </c>
      <c r="P211">
        <f>_xlfn.IFERROR(_XLL.FUNDPRICED(P$3,$A211),P210)</f>
        <v>1212.43</v>
      </c>
      <c r="Q211">
        <f>_xlfn.IFERROR(_XLL.FUNDPRICED(Q$3,$A211),Q210)</f>
        <v>1361.78</v>
      </c>
      <c r="R211">
        <f>_xlfn.IFERROR(_XLL.FUNDPRICED(R$3,$A211),R210)</f>
        <v>9405.83</v>
      </c>
      <c r="S211">
        <f>_xlfn.IFERROR(_XLL.FUNDPRICED(S$3,$A211),S210)</f>
        <v>124.934</v>
      </c>
      <c r="T211">
        <f>_xlfn.IFERROR(_XLL.FUNDPRICED(T$3,$A211),T210)</f>
        <v>153.471</v>
      </c>
      <c r="U211">
        <f>_xlfn.IFERROR(_XLL.FUNDPRICED(U$3,$A211),U210)</f>
        <v>121.674</v>
      </c>
      <c r="V211">
        <f>_xlfn.IFERROR(_XLL.FUNDPRICED(V$3,$A211),V210)</f>
        <v>4825.19</v>
      </c>
      <c r="W211">
        <f>_xlfn.IFERROR(_XLL.FUNDPRICED(W$3,$A211),W210)</f>
        <v>122.704</v>
      </c>
      <c r="Y211">
        <f t="shared" si="68"/>
        <v>124.25760119380703</v>
      </c>
      <c r="Z211">
        <f t="shared" si="69"/>
        <v>125.67354981867551</v>
      </c>
      <c r="AA211">
        <f t="shared" si="70"/>
        <v>112.60887860298747</v>
      </c>
      <c r="AB211">
        <f t="shared" si="71"/>
        <v>106.56202907005013</v>
      </c>
      <c r="AC211">
        <f t="shared" si="72"/>
        <v>111.89038161239951</v>
      </c>
      <c r="AD211">
        <f t="shared" si="73"/>
        <v>116.10613770464255</v>
      </c>
      <c r="AE211">
        <f t="shared" si="74"/>
        <v>97.23931585620424</v>
      </c>
      <c r="AF211">
        <f t="shared" si="75"/>
        <v>107.31859865692009</v>
      </c>
      <c r="AG211">
        <f t="shared" si="76"/>
        <v>106.05704869656054</v>
      </c>
      <c r="AH211">
        <f t="shared" si="77"/>
        <v>108.41195994028739</v>
      </c>
      <c r="AI211">
        <f t="shared" si="78"/>
        <v>103.91862233514563</v>
      </c>
      <c r="AJ211">
        <f t="shared" si="79"/>
        <v>103.0995147055125</v>
      </c>
      <c r="AK211">
        <f t="shared" si="80"/>
        <v>103.89344867290605</v>
      </c>
      <c r="AL211">
        <f t="shared" si="81"/>
        <v>103.9821835774491</v>
      </c>
      <c r="AM211">
        <f t="shared" si="82"/>
        <v>104.29505376344073</v>
      </c>
      <c r="AN211">
        <f t="shared" si="83"/>
        <v>104.78858066253703</v>
      </c>
      <c r="AO211">
        <f t="shared" si="84"/>
        <v>104.54523224666269</v>
      </c>
      <c r="AP211">
        <f t="shared" si="85"/>
        <v>103.22564653391724</v>
      </c>
      <c r="AQ211">
        <f t="shared" si="86"/>
        <v>103.72465531224643</v>
      </c>
      <c r="AR211">
        <f t="shared" si="87"/>
        <v>102.86076591427843</v>
      </c>
      <c r="AS211">
        <f t="shared" si="88"/>
        <v>103.95083803696843</v>
      </c>
      <c r="AT211">
        <f t="shared" si="89"/>
        <v>103.09527810452039</v>
      </c>
    </row>
    <row r="212" spans="1:46" ht="15">
      <c r="A212" s="2">
        <v>41483</v>
      </c>
      <c r="B212">
        <f>_xlfn.IFERROR(_XLL.FUNDPRICED(B$3,$A212),B211)</f>
        <v>133.225</v>
      </c>
      <c r="C212">
        <f>_xlfn.IFERROR(_XLL.FUNDPRICED(C$3,$A212),C211)</f>
        <v>1517.86</v>
      </c>
      <c r="D212">
        <f>_xlfn.IFERROR(_XLL.FUNDPRICED(D$3,$A212),D211)</f>
        <v>1605.69</v>
      </c>
      <c r="E212">
        <f>_xlfn.IFERROR(_XLL.FUNDPRICED(E$3,$A212),E211)</f>
        <v>17.5367</v>
      </c>
      <c r="F212">
        <f>_xlfn.IFERROR(_XLL.FUNDPRICED(F$3,$A212),F211)</f>
        <v>17.3401</v>
      </c>
      <c r="G212">
        <f>_xlfn.IFERROR(_XLL.FUNDPRICED(G$3,$A212),G211)</f>
        <v>16.5882</v>
      </c>
      <c r="H212">
        <f>_xlfn.IFERROR(_XLL.FUNDPRICED(H$3,$A212),H211)</f>
        <v>24296.76</v>
      </c>
      <c r="I212">
        <f>_xlfn.IFERROR(_XLL.FUNDPRICED(I$3,$A212),I211)</f>
        <v>22958.26</v>
      </c>
      <c r="J212">
        <f>_xlfn.IFERROR(_XLL.FUNDPRICED(J$3,$A212),J211)</f>
        <v>1969.49</v>
      </c>
      <c r="K212">
        <f>_xlfn.IFERROR(_XLL.FUNDPRICED(K$3,$A212),K211)</f>
        <v>1496.02</v>
      </c>
      <c r="L212">
        <f>_xlfn.IFERROR(_XLL.FUNDPRICED(L$3,$A212),L211)</f>
        <v>1141.12</v>
      </c>
      <c r="M212">
        <f>_xlfn.IFERROR(_XLL.FUNDPRICED(M$3,$A212),M211)</f>
        <v>1230.07</v>
      </c>
      <c r="N212">
        <f>_xlfn.IFERROR(_XLL.FUNDPRICED(N$3,$A212),N211)</f>
        <v>1407.59</v>
      </c>
      <c r="O212">
        <f>_xlfn.IFERROR(_XLL.FUNDPRICED(O$3,$A212),O211)</f>
        <v>35809.27</v>
      </c>
      <c r="P212">
        <f>_xlfn.IFERROR(_XLL.FUNDPRICED(P$3,$A212),P211)</f>
        <v>1212.43</v>
      </c>
      <c r="Q212">
        <f>_xlfn.IFERROR(_XLL.FUNDPRICED(Q$3,$A212),Q211)</f>
        <v>1361.78</v>
      </c>
      <c r="R212">
        <f>_xlfn.IFERROR(_XLL.FUNDPRICED(R$3,$A212),R211)</f>
        <v>9405.83</v>
      </c>
      <c r="S212">
        <f>_xlfn.IFERROR(_XLL.FUNDPRICED(S$3,$A212),S211)</f>
        <v>124.933</v>
      </c>
      <c r="T212">
        <f>_xlfn.IFERROR(_XLL.FUNDPRICED(T$3,$A212),T211)</f>
        <v>153.468</v>
      </c>
      <c r="U212">
        <f>_xlfn.IFERROR(_XLL.FUNDPRICED(U$3,$A212),U211)</f>
        <v>121.672</v>
      </c>
      <c r="V212">
        <f>_xlfn.IFERROR(_XLL.FUNDPRICED(V$3,$A212),V211)</f>
        <v>4825.19</v>
      </c>
      <c r="W212">
        <f>_xlfn.IFERROR(_XLL.FUNDPRICED(W$3,$A212),W211)</f>
        <v>122.701</v>
      </c>
      <c r="Y212">
        <f t="shared" si="68"/>
        <v>124.2538705465397</v>
      </c>
      <c r="Z212">
        <f t="shared" si="69"/>
        <v>125.67354981867551</v>
      </c>
      <c r="AA212">
        <f t="shared" si="70"/>
        <v>112.60887860298747</v>
      </c>
      <c r="AB212">
        <f t="shared" si="71"/>
        <v>106.56202907005013</v>
      </c>
      <c r="AC212">
        <f t="shared" si="72"/>
        <v>111.89038161239951</v>
      </c>
      <c r="AD212">
        <f t="shared" si="73"/>
        <v>116.10613770464255</v>
      </c>
      <c r="AE212">
        <f t="shared" si="74"/>
        <v>97.23931585620424</v>
      </c>
      <c r="AF212">
        <f t="shared" si="75"/>
        <v>107.31859865692009</v>
      </c>
      <c r="AG212">
        <f t="shared" si="76"/>
        <v>106.05704869656054</v>
      </c>
      <c r="AH212">
        <f t="shared" si="77"/>
        <v>108.41195994028739</v>
      </c>
      <c r="AI212">
        <f t="shared" si="78"/>
        <v>103.91862233514563</v>
      </c>
      <c r="AJ212">
        <f t="shared" si="79"/>
        <v>103.0995147055125</v>
      </c>
      <c r="AK212">
        <f t="shared" si="80"/>
        <v>103.89344867290605</v>
      </c>
      <c r="AL212">
        <f t="shared" si="81"/>
        <v>103.9821835774491</v>
      </c>
      <c r="AM212">
        <f t="shared" si="82"/>
        <v>104.29505376344073</v>
      </c>
      <c r="AN212">
        <f t="shared" si="83"/>
        <v>104.78858066253703</v>
      </c>
      <c r="AO212">
        <f t="shared" si="84"/>
        <v>104.54523224666269</v>
      </c>
      <c r="AP212">
        <f t="shared" si="85"/>
        <v>103.22482029248951</v>
      </c>
      <c r="AQ212">
        <f t="shared" si="86"/>
        <v>103.72262773722613</v>
      </c>
      <c r="AR212">
        <f t="shared" si="87"/>
        <v>102.85907515428181</v>
      </c>
      <c r="AS212">
        <f t="shared" si="88"/>
        <v>103.95083803696843</v>
      </c>
      <c r="AT212">
        <f t="shared" si="89"/>
        <v>103.09275751974472</v>
      </c>
    </row>
    <row r="213" spans="1:46" ht="15">
      <c r="A213" s="2">
        <v>41484</v>
      </c>
      <c r="B213">
        <f>_xlfn.IFERROR(_XLL.FUNDPRICED(B$3,$A213),B212)</f>
        <v>133.371</v>
      </c>
      <c r="C213">
        <f>_xlfn.IFERROR(_XLL.FUNDPRICED(C$3,$A213),C212)</f>
        <v>1520.13</v>
      </c>
      <c r="D213">
        <f>_xlfn.IFERROR(_XLL.FUNDPRICED(D$3,$A213),D212)</f>
        <v>1606.2</v>
      </c>
      <c r="E213">
        <f>_xlfn.IFERROR(_XLL.FUNDPRICED(E$3,$A213),E212)</f>
        <v>17.5292</v>
      </c>
      <c r="F213">
        <f>_xlfn.IFERROR(_XLL.FUNDPRICED(F$3,$A213),F212)</f>
        <v>17.2553</v>
      </c>
      <c r="G213">
        <f>_xlfn.IFERROR(_XLL.FUNDPRICED(G$3,$A213),G212)</f>
        <v>16.5258</v>
      </c>
      <c r="H213">
        <f>_xlfn.IFERROR(_XLL.FUNDPRICED(H$3,$A213),H212)</f>
        <v>24129.93</v>
      </c>
      <c r="I213">
        <f>_xlfn.IFERROR(_XLL.FUNDPRICED(I$3,$A213),I212)</f>
        <v>22829.71</v>
      </c>
      <c r="J213">
        <f>_xlfn.IFERROR(_XLL.FUNDPRICED(J$3,$A213),J212)</f>
        <v>1957.87</v>
      </c>
      <c r="K213">
        <f>_xlfn.IFERROR(_XLL.FUNDPRICED(K$3,$A213),K212)</f>
        <v>1497.45</v>
      </c>
      <c r="L213">
        <f>_xlfn.IFERROR(_XLL.FUNDPRICED(L$3,$A213),L212)</f>
        <v>1142.1</v>
      </c>
      <c r="M213">
        <f>_xlfn.IFERROR(_XLL.FUNDPRICED(M$3,$A213),M212)</f>
        <v>1230.22</v>
      </c>
      <c r="N213">
        <f>_xlfn.IFERROR(_XLL.FUNDPRICED(N$3,$A213),N212)</f>
        <v>1406.61</v>
      </c>
      <c r="O213">
        <f>_xlfn.IFERROR(_XLL.FUNDPRICED(O$3,$A213),O212)</f>
        <v>35839.33</v>
      </c>
      <c r="P213">
        <f>_xlfn.IFERROR(_XLL.FUNDPRICED(P$3,$A213),P212)</f>
        <v>1213.48</v>
      </c>
      <c r="Q213">
        <f>_xlfn.IFERROR(_XLL.FUNDPRICED(Q$3,$A213),Q212)</f>
        <v>1361.84</v>
      </c>
      <c r="R213">
        <f>_xlfn.IFERROR(_XLL.FUNDPRICED(R$3,$A213),R212)</f>
        <v>9410.68</v>
      </c>
      <c r="S213">
        <f>_xlfn.IFERROR(_XLL.FUNDPRICED(S$3,$A213),S212)</f>
        <v>124.975</v>
      </c>
      <c r="T213">
        <f>_xlfn.IFERROR(_XLL.FUNDPRICED(T$3,$A213),T212)</f>
        <v>153.555</v>
      </c>
      <c r="U213">
        <f>_xlfn.IFERROR(_XLL.FUNDPRICED(U$3,$A213),U212)</f>
        <v>121.729</v>
      </c>
      <c r="V213">
        <f>_xlfn.IFERROR(_XLL.FUNDPRICED(V$3,$A213),V212)</f>
        <v>4833.21</v>
      </c>
      <c r="W213">
        <f>_xlfn.IFERROR(_XLL.FUNDPRICED(W$3,$A213),W212)</f>
        <v>122.819</v>
      </c>
      <c r="Y213">
        <f t="shared" si="68"/>
        <v>124.3900391717962</v>
      </c>
      <c r="Z213">
        <f t="shared" si="69"/>
        <v>125.8614979549255</v>
      </c>
      <c r="AA213">
        <f t="shared" si="70"/>
        <v>112.6446454870607</v>
      </c>
      <c r="AB213">
        <f t="shared" si="71"/>
        <v>106.51645520392792</v>
      </c>
      <c r="AC213">
        <f t="shared" si="72"/>
        <v>111.34319305173771</v>
      </c>
      <c r="AD213">
        <f t="shared" si="73"/>
        <v>115.6693800701331</v>
      </c>
      <c r="AE213">
        <f t="shared" si="74"/>
        <v>96.57163691200384</v>
      </c>
      <c r="AF213">
        <f t="shared" si="75"/>
        <v>106.71769049326366</v>
      </c>
      <c r="AG213">
        <f t="shared" si="76"/>
        <v>105.43131162460078</v>
      </c>
      <c r="AH213">
        <f t="shared" si="77"/>
        <v>108.51558763424511</v>
      </c>
      <c r="AI213">
        <f t="shared" si="78"/>
        <v>104.00786820752404</v>
      </c>
      <c r="AJ213">
        <f t="shared" si="79"/>
        <v>103.11208710155975</v>
      </c>
      <c r="AK213">
        <f t="shared" si="80"/>
        <v>103.82111540846154</v>
      </c>
      <c r="AL213">
        <f t="shared" si="81"/>
        <v>104.06947115517238</v>
      </c>
      <c r="AM213">
        <f t="shared" si="82"/>
        <v>104.3853763440859</v>
      </c>
      <c r="AN213">
        <f t="shared" si="83"/>
        <v>104.79319764533875</v>
      </c>
      <c r="AO213">
        <f t="shared" si="84"/>
        <v>104.59913970367568</v>
      </c>
      <c r="AP213">
        <f t="shared" si="85"/>
        <v>103.2595224324548</v>
      </c>
      <c r="AQ213">
        <f t="shared" si="86"/>
        <v>103.78142741281414</v>
      </c>
      <c r="AR213">
        <f t="shared" si="87"/>
        <v>102.90726181418545</v>
      </c>
      <c r="AS213">
        <f t="shared" si="88"/>
        <v>104.1236158386833</v>
      </c>
      <c r="AT213">
        <f t="shared" si="89"/>
        <v>103.19190052092101</v>
      </c>
    </row>
    <row r="214" spans="1:46" ht="15">
      <c r="A214" s="2">
        <v>41485</v>
      </c>
      <c r="B214">
        <f>_xlfn.IFERROR(_XLL.FUNDPRICED(B$3,$A214),B213)</f>
        <v>133.863</v>
      </c>
      <c r="C214">
        <f>_xlfn.IFERROR(_XLL.FUNDPRICED(C$3,$A214),C213)</f>
        <v>1525.38</v>
      </c>
      <c r="D214">
        <f>_xlfn.IFERROR(_XLL.FUNDPRICED(D$3,$A214),D213)</f>
        <v>1611.2</v>
      </c>
      <c r="E214">
        <f>_xlfn.IFERROR(_XLL.FUNDPRICED(E$3,$A214),E213)</f>
        <v>17.5388</v>
      </c>
      <c r="F214">
        <f>_xlfn.IFERROR(_XLL.FUNDPRICED(F$3,$A214),F213)</f>
        <v>17.2723</v>
      </c>
      <c r="G214">
        <f>_xlfn.IFERROR(_XLL.FUNDPRICED(G$3,$A214),G213)</f>
        <v>16.5322</v>
      </c>
      <c r="H214">
        <f>_xlfn.IFERROR(_XLL.FUNDPRICED(H$3,$A214),H213)</f>
        <v>23909.83</v>
      </c>
      <c r="I214">
        <f>_xlfn.IFERROR(_XLL.FUNDPRICED(I$3,$A214),I213)</f>
        <v>22656.94</v>
      </c>
      <c r="J214">
        <f>_xlfn.IFERROR(_XLL.FUNDPRICED(J$3,$A214),J213)</f>
        <v>1938.43</v>
      </c>
      <c r="K214">
        <f>_xlfn.IFERROR(_XLL.FUNDPRICED(K$3,$A214),K213)</f>
        <v>1498.54</v>
      </c>
      <c r="L214">
        <f>_xlfn.IFERROR(_XLL.FUNDPRICED(L$3,$A214),L213)</f>
        <v>1141.92</v>
      </c>
      <c r="M214">
        <f>_xlfn.IFERROR(_XLL.FUNDPRICED(M$3,$A214),M213)</f>
        <v>1230.38</v>
      </c>
      <c r="N214">
        <f>_xlfn.IFERROR(_XLL.FUNDPRICED(N$3,$A214),N213)</f>
        <v>1406.75</v>
      </c>
      <c r="O214">
        <f>_xlfn.IFERROR(_XLL.FUNDPRICED(O$3,$A214),O213)</f>
        <v>35839.5</v>
      </c>
      <c r="P214">
        <f>_xlfn.IFERROR(_XLL.FUNDPRICED(P$3,$A214),P213)</f>
        <v>1213.33</v>
      </c>
      <c r="Q214">
        <f>_xlfn.IFERROR(_XLL.FUNDPRICED(Q$3,$A214),Q213)</f>
        <v>1362.46</v>
      </c>
      <c r="R214">
        <f>_xlfn.IFERROR(_XLL.FUNDPRICED(R$3,$A214),R213)</f>
        <v>9418.82</v>
      </c>
      <c r="S214">
        <f>_xlfn.IFERROR(_XLL.FUNDPRICED(S$3,$A214),S213)</f>
        <v>125.054</v>
      </c>
      <c r="T214">
        <f>_xlfn.IFERROR(_XLL.FUNDPRICED(T$3,$A214),T213)</f>
        <v>153.715</v>
      </c>
      <c r="U214">
        <f>_xlfn.IFERROR(_XLL.FUNDPRICED(U$3,$A214),U213)</f>
        <v>121.807</v>
      </c>
      <c r="V214">
        <f>_xlfn.IFERROR(_XLL.FUNDPRICED(V$3,$A214),V213)</f>
        <v>4828.92</v>
      </c>
      <c r="W214">
        <f>_xlfn.IFERROR(_XLL.FUNDPRICED(W$3,$A214),W213)</f>
        <v>122.741</v>
      </c>
      <c r="Y214">
        <f t="shared" si="68"/>
        <v>124.84890878567418</v>
      </c>
      <c r="Z214">
        <f t="shared" si="69"/>
        <v>126.29617976783845</v>
      </c>
      <c r="AA214">
        <f t="shared" si="70"/>
        <v>112.9953012132687</v>
      </c>
      <c r="AB214">
        <f t="shared" si="71"/>
        <v>106.57478975256434</v>
      </c>
      <c r="AC214">
        <f t="shared" si="72"/>
        <v>111.45288887168172</v>
      </c>
      <c r="AD214">
        <f t="shared" si="73"/>
        <v>115.71417572495457</v>
      </c>
      <c r="AE214">
        <f t="shared" si="74"/>
        <v>95.69076335437927</v>
      </c>
      <c r="AF214">
        <f t="shared" si="75"/>
        <v>105.9100755307205</v>
      </c>
      <c r="AG214">
        <f t="shared" si="76"/>
        <v>104.38446750421372</v>
      </c>
      <c r="AH214">
        <f t="shared" si="77"/>
        <v>108.59457657579328</v>
      </c>
      <c r="AI214">
        <f t="shared" si="78"/>
        <v>103.99147610851577</v>
      </c>
      <c r="AJ214">
        <f t="shared" si="79"/>
        <v>103.12549765734347</v>
      </c>
      <c r="AK214">
        <f t="shared" si="80"/>
        <v>103.83144873195361</v>
      </c>
      <c r="AL214">
        <f t="shared" si="81"/>
        <v>104.06996479749482</v>
      </c>
      <c r="AM214">
        <f t="shared" si="82"/>
        <v>104.37247311827944</v>
      </c>
      <c r="AN214">
        <f t="shared" si="83"/>
        <v>104.8409064676234</v>
      </c>
      <c r="AO214">
        <f t="shared" si="84"/>
        <v>104.68961531194073</v>
      </c>
      <c r="AP214">
        <f t="shared" si="85"/>
        <v>103.32479550524667</v>
      </c>
      <c r="AQ214">
        <f t="shared" si="86"/>
        <v>103.88956474722885</v>
      </c>
      <c r="AR214">
        <f t="shared" si="87"/>
        <v>102.97320145405357</v>
      </c>
      <c r="AS214">
        <f t="shared" si="88"/>
        <v>104.03119479512262</v>
      </c>
      <c r="AT214">
        <f t="shared" si="89"/>
        <v>103.12636531675363</v>
      </c>
    </row>
    <row r="215" spans="1:46" ht="15">
      <c r="A215" s="2">
        <v>41486</v>
      </c>
      <c r="B215">
        <f>_xlfn.IFERROR(_XLL.FUNDPRICED(B$3,$A215),B214)</f>
        <v>133.426</v>
      </c>
      <c r="C215">
        <f>_xlfn.IFERROR(_XLL.FUNDPRICED(C$3,$A215),C214)</f>
        <v>1523.55</v>
      </c>
      <c r="D215">
        <f>_xlfn.IFERROR(_XLL.FUNDPRICED(D$3,$A215),D214)</f>
        <v>1611.37</v>
      </c>
      <c r="E215">
        <f>_xlfn.IFERROR(_XLL.FUNDPRICED(E$3,$A215),E214)</f>
        <v>17.5884</v>
      </c>
      <c r="F215">
        <f>_xlfn.IFERROR(_XLL.FUNDPRICED(F$3,$A215),F214)</f>
        <v>17.2454</v>
      </c>
      <c r="G215">
        <f>_xlfn.IFERROR(_XLL.FUNDPRICED(G$3,$A215),G214)</f>
        <v>16.5309</v>
      </c>
      <c r="H215">
        <f>_xlfn.IFERROR(_XLL.FUNDPRICED(H$3,$A215),H214)</f>
        <v>23853.05</v>
      </c>
      <c r="I215">
        <f>_xlfn.IFERROR(_XLL.FUNDPRICED(I$3,$A215),I214)</f>
        <v>22680.69</v>
      </c>
      <c r="J215">
        <f>_xlfn.IFERROR(_XLL.FUNDPRICED(J$3,$A215),J214)</f>
        <v>1940.09</v>
      </c>
      <c r="K215">
        <f>_xlfn.IFERROR(_XLL.FUNDPRICED(K$3,$A215),K214)</f>
        <v>1497.39</v>
      </c>
      <c r="L215">
        <f>_xlfn.IFERROR(_XLL.FUNDPRICED(L$3,$A215),L214)</f>
        <v>1141.25</v>
      </c>
      <c r="M215">
        <f>_xlfn.IFERROR(_XLL.FUNDPRICED(M$3,$A215),M214)</f>
        <v>1230.53</v>
      </c>
      <c r="N215">
        <f>_xlfn.IFERROR(_XLL.FUNDPRICED(N$3,$A215),N214)</f>
        <v>1407.31</v>
      </c>
      <c r="O215">
        <f>_xlfn.IFERROR(_XLL.FUNDPRICED(O$3,$A215),O214)</f>
        <v>35794.11</v>
      </c>
      <c r="P215">
        <f>_xlfn.IFERROR(_XLL.FUNDPRICED(P$3,$A215),P214)</f>
        <v>1212.38</v>
      </c>
      <c r="Q215">
        <f>_xlfn.IFERROR(_XLL.FUNDPRICED(Q$3,$A215),Q214)</f>
        <v>1360.56</v>
      </c>
      <c r="R215">
        <f>_xlfn.IFERROR(_XLL.FUNDPRICED(R$3,$A215),R214)</f>
        <v>9407.61</v>
      </c>
      <c r="S215">
        <f>_xlfn.IFERROR(_XLL.FUNDPRICED(S$3,$A215),S214)</f>
        <v>125.094</v>
      </c>
      <c r="T215">
        <f>_xlfn.IFERROR(_XLL.FUNDPRICED(T$3,$A215),T214)</f>
        <v>153.676</v>
      </c>
      <c r="U215">
        <f>_xlfn.IFERROR(_XLL.FUNDPRICED(U$3,$A215),U214)</f>
        <v>121.724</v>
      </c>
      <c r="V215">
        <f>_xlfn.IFERROR(_XLL.FUNDPRICED(V$3,$A215),V214)</f>
        <v>4822.18</v>
      </c>
      <c r="W215">
        <f>_xlfn.IFERROR(_XLL.FUNDPRICED(W$3,$A215),W214)</f>
        <v>122.681</v>
      </c>
      <c r="Y215">
        <f t="shared" si="68"/>
        <v>124.44133557172155</v>
      </c>
      <c r="Z215">
        <f t="shared" si="69"/>
        <v>126.14466210733735</v>
      </c>
      <c r="AA215">
        <f t="shared" si="70"/>
        <v>113.00722350795976</v>
      </c>
      <c r="AB215">
        <f t="shared" si="71"/>
        <v>106.87618492051925</v>
      </c>
      <c r="AC215">
        <f t="shared" si="72"/>
        <v>111.27931136835858</v>
      </c>
      <c r="AD215">
        <f t="shared" si="73"/>
        <v>115.70507660756896</v>
      </c>
      <c r="AE215">
        <f t="shared" si="74"/>
        <v>95.46352118899115</v>
      </c>
      <c r="AF215">
        <f t="shared" si="75"/>
        <v>106.02109512532837</v>
      </c>
      <c r="AG215">
        <f t="shared" si="76"/>
        <v>104.47385851449368</v>
      </c>
      <c r="AH215">
        <f t="shared" si="77"/>
        <v>108.51123961911402</v>
      </c>
      <c r="AI215">
        <f t="shared" si="78"/>
        <v>103.93046107331828</v>
      </c>
      <c r="AJ215">
        <f t="shared" si="79"/>
        <v>103.1380700533907</v>
      </c>
      <c r="AK215">
        <f t="shared" si="80"/>
        <v>103.8727820259219</v>
      </c>
      <c r="AL215">
        <f t="shared" si="81"/>
        <v>103.93816229739971</v>
      </c>
      <c r="AM215">
        <f t="shared" si="82"/>
        <v>104.29075268817193</v>
      </c>
      <c r="AN215">
        <f t="shared" si="83"/>
        <v>104.69470201223498</v>
      </c>
      <c r="AO215">
        <f t="shared" si="84"/>
        <v>104.56501683913343</v>
      </c>
      <c r="AP215">
        <f t="shared" si="85"/>
        <v>103.35784516235647</v>
      </c>
      <c r="AQ215">
        <f t="shared" si="86"/>
        <v>103.86320627196525</v>
      </c>
      <c r="AR215">
        <f t="shared" si="87"/>
        <v>102.9030349141939</v>
      </c>
      <c r="AS215">
        <f t="shared" si="88"/>
        <v>103.8859925029084</v>
      </c>
      <c r="AT215">
        <f t="shared" si="89"/>
        <v>103.07595362124027</v>
      </c>
    </row>
    <row r="216" spans="1:46" ht="15">
      <c r="A216" s="2">
        <v>41487</v>
      </c>
      <c r="B216">
        <f>_xlfn.IFERROR(_XLL.FUNDPRICED(B$3,$A216),B215)</f>
        <v>134.678</v>
      </c>
      <c r="C216">
        <f>_xlfn.IFERROR(_XLL.FUNDPRICED(C$3,$A216),C215)</f>
        <v>1541.88</v>
      </c>
      <c r="D216">
        <f>_xlfn.IFERROR(_XLL.FUNDPRICED(D$3,$A216),D215)</f>
        <v>1624.81</v>
      </c>
      <c r="E216">
        <f>_xlfn.IFERROR(_XLL.FUNDPRICED(E$3,$A216),E215)</f>
        <v>17.7321</v>
      </c>
      <c r="F216">
        <f>_xlfn.IFERROR(_XLL.FUNDPRICED(F$3,$A216),F215)</f>
        <v>17.4402</v>
      </c>
      <c r="G216">
        <f>_xlfn.IFERROR(_XLL.FUNDPRICED(G$3,$A216),G215)</f>
        <v>16.7388</v>
      </c>
      <c r="H216">
        <f>_xlfn.IFERROR(_XLL.FUNDPRICED(H$3,$A216),H215)</f>
        <v>24002.53</v>
      </c>
      <c r="I216">
        <f>_xlfn.IFERROR(_XLL.FUNDPRICED(I$3,$A216),I215)</f>
        <v>22781.98</v>
      </c>
      <c r="J216">
        <f>_xlfn.IFERROR(_XLL.FUNDPRICED(J$3,$A216),J215)</f>
        <v>1951.15</v>
      </c>
      <c r="K216">
        <f>_xlfn.IFERROR(_XLL.FUNDPRICED(K$3,$A216),K215)</f>
        <v>1501.93</v>
      </c>
      <c r="L216">
        <f>_xlfn.IFERROR(_XLL.FUNDPRICED(L$3,$A216),L215)</f>
        <v>1142.07</v>
      </c>
      <c r="M216">
        <f>_xlfn.IFERROR(_XLL.FUNDPRICED(M$3,$A216),M215)</f>
        <v>1230.69</v>
      </c>
      <c r="N216">
        <f>_xlfn.IFERROR(_XLL.FUNDPRICED(N$3,$A216),N215)</f>
        <v>1406.08</v>
      </c>
      <c r="O216">
        <f>_xlfn.IFERROR(_XLL.FUNDPRICED(O$3,$A216),O215)</f>
        <v>35808.3</v>
      </c>
      <c r="P216">
        <f>_xlfn.IFERROR(_XLL.FUNDPRICED(P$3,$A216),P215)</f>
        <v>1213.01</v>
      </c>
      <c r="Q216">
        <f>_xlfn.IFERROR(_XLL.FUNDPRICED(Q$3,$A216),Q215)</f>
        <v>1360.36</v>
      </c>
      <c r="R216">
        <f>_xlfn.IFERROR(_XLL.FUNDPRICED(R$3,$A216),R215)</f>
        <v>9412.81</v>
      </c>
      <c r="S216">
        <f>_xlfn.IFERROR(_XLL.FUNDPRICED(S$3,$A216),S215)</f>
        <v>125.091</v>
      </c>
      <c r="T216">
        <f>_xlfn.IFERROR(_XLL.FUNDPRICED(T$3,$A216),T215)</f>
        <v>153.754</v>
      </c>
      <c r="U216">
        <f>_xlfn.IFERROR(_XLL.FUNDPRICED(U$3,$A216),U215)</f>
        <v>121.712</v>
      </c>
      <c r="V216">
        <f>_xlfn.IFERROR(_XLL.FUNDPRICED(V$3,$A216),V215)</f>
        <v>4829.68</v>
      </c>
      <c r="W216">
        <f>_xlfn.IFERROR(_XLL.FUNDPRICED(W$3,$A216),W215)</f>
        <v>122.715</v>
      </c>
      <c r="Y216">
        <f t="shared" si="68"/>
        <v>125.60902816638672</v>
      </c>
      <c r="Z216">
        <f t="shared" si="69"/>
        <v>127.662322608422</v>
      </c>
      <c r="AA216">
        <f t="shared" si="70"/>
        <v>113.9497861000069</v>
      </c>
      <c r="AB216">
        <f t="shared" si="71"/>
        <v>107.74938019542081</v>
      </c>
      <c r="AC216">
        <f t="shared" si="72"/>
        <v>112.5362964110109</v>
      </c>
      <c r="AD216">
        <f t="shared" si="73"/>
        <v>117.16023545716057</v>
      </c>
      <c r="AE216">
        <f t="shared" si="74"/>
        <v>96.06176280368322</v>
      </c>
      <c r="AF216">
        <f t="shared" si="75"/>
        <v>106.49457616692123</v>
      </c>
      <c r="AG216">
        <f t="shared" si="76"/>
        <v>105.06943958298552</v>
      </c>
      <c r="AH216">
        <f t="shared" si="77"/>
        <v>108.84023943070004</v>
      </c>
      <c r="AI216">
        <f t="shared" si="78"/>
        <v>104.00513619102266</v>
      </c>
      <c r="AJ216">
        <f t="shared" si="79"/>
        <v>103.15148060917444</v>
      </c>
      <c r="AK216">
        <f t="shared" si="80"/>
        <v>103.78199639809868</v>
      </c>
      <c r="AL216">
        <f t="shared" si="81"/>
        <v>103.97936691243277</v>
      </c>
      <c r="AM216">
        <f t="shared" si="82"/>
        <v>104.34494623655903</v>
      </c>
      <c r="AN216">
        <f t="shared" si="83"/>
        <v>104.67931206956251</v>
      </c>
      <c r="AO216">
        <f t="shared" si="84"/>
        <v>104.622814525003</v>
      </c>
      <c r="AP216">
        <f t="shared" si="85"/>
        <v>103.35536643807323</v>
      </c>
      <c r="AQ216">
        <f t="shared" si="86"/>
        <v>103.91592322249242</v>
      </c>
      <c r="AR216">
        <f t="shared" si="87"/>
        <v>102.89289035421417</v>
      </c>
      <c r="AS216">
        <f t="shared" si="88"/>
        <v>104.04756775388861</v>
      </c>
      <c r="AT216">
        <f t="shared" si="89"/>
        <v>103.10452024869785</v>
      </c>
    </row>
    <row r="217" spans="1:46" ht="15">
      <c r="A217" s="2">
        <v>41488</v>
      </c>
      <c r="B217">
        <f>_xlfn.IFERROR(_XLL.FUNDPRICED(B$3,$A217),B216)</f>
        <v>136.561</v>
      </c>
      <c r="C217">
        <f>_xlfn.IFERROR(_XLL.FUNDPRICED(C$3,$A217),C216)</f>
        <v>1565.44</v>
      </c>
      <c r="D217">
        <f>_xlfn.IFERROR(_XLL.FUNDPRICED(D$3,$A217),D216)</f>
        <v>1643.81</v>
      </c>
      <c r="E217">
        <f>_xlfn.IFERROR(_XLL.FUNDPRICED(E$3,$A217),E216)</f>
        <v>17.8426</v>
      </c>
      <c r="F217">
        <f>_xlfn.IFERROR(_XLL.FUNDPRICED(F$3,$A217),F216)</f>
        <v>17.5427</v>
      </c>
      <c r="G217">
        <f>_xlfn.IFERROR(_XLL.FUNDPRICED(G$3,$A217),G216)</f>
        <v>16.7668</v>
      </c>
      <c r="H217">
        <f>_xlfn.IFERROR(_XLL.FUNDPRICED(H$3,$A217),H216)</f>
        <v>24132.18</v>
      </c>
      <c r="I217">
        <f>_xlfn.IFERROR(_XLL.FUNDPRICED(I$3,$A217),I216)</f>
        <v>22901</v>
      </c>
      <c r="J217">
        <f>_xlfn.IFERROR(_XLL.FUNDPRICED(J$3,$A217),J216)</f>
        <v>1973.09</v>
      </c>
      <c r="K217">
        <f>_xlfn.IFERROR(_XLL.FUNDPRICED(K$3,$A217),K216)</f>
        <v>1506.53</v>
      </c>
      <c r="L217">
        <f>_xlfn.IFERROR(_XLL.FUNDPRICED(L$3,$A217),L216)</f>
        <v>1141.43</v>
      </c>
      <c r="M217">
        <f>_xlfn.IFERROR(_XLL.FUNDPRICED(M$3,$A217),M216)</f>
        <v>1231.36</v>
      </c>
      <c r="N217">
        <f>_xlfn.IFERROR(_XLL.FUNDPRICED(N$3,$A217),N216)</f>
        <v>1406.75</v>
      </c>
      <c r="O217">
        <f>_xlfn.IFERROR(_XLL.FUNDPRICED(O$3,$A217),O216)</f>
        <v>35783.87</v>
      </c>
      <c r="P217">
        <f>_xlfn.IFERROR(_XLL.FUNDPRICED(P$3,$A217),P216)</f>
        <v>1212.69</v>
      </c>
      <c r="Q217">
        <f>_xlfn.IFERROR(_XLL.FUNDPRICED(Q$3,$A217),Q216)</f>
        <v>1359.98</v>
      </c>
      <c r="R217">
        <f>_xlfn.IFERROR(_XLL.FUNDPRICED(R$3,$A217),R216)</f>
        <v>9406.31</v>
      </c>
      <c r="S217">
        <f>_xlfn.IFERROR(_XLL.FUNDPRICED(S$3,$A217),S216)</f>
        <v>125.02</v>
      </c>
      <c r="T217">
        <f>_xlfn.IFERROR(_XLL.FUNDPRICED(T$3,$A217),T216)</f>
        <v>153.583</v>
      </c>
      <c r="U217">
        <f>_xlfn.IFERROR(_XLL.FUNDPRICED(U$3,$A217),U216)</f>
        <v>121.654</v>
      </c>
      <c r="V217">
        <f>_xlfn.IFERROR(_XLL.FUNDPRICED(V$3,$A217),V216)</f>
        <v>4827.03</v>
      </c>
      <c r="W217">
        <f>_xlfn.IFERROR(_XLL.FUNDPRICED(W$3,$A217),W216)</f>
        <v>122.678</v>
      </c>
      <c r="Y217">
        <f t="shared" si="68"/>
        <v>127.36523036746863</v>
      </c>
      <c r="Z217">
        <f t="shared" si="69"/>
        <v>129.61300899170374</v>
      </c>
      <c r="AA217">
        <f t="shared" si="70"/>
        <v>115.28227785959733</v>
      </c>
      <c r="AB217">
        <f t="shared" si="71"/>
        <v>108.42083515628806</v>
      </c>
      <c r="AC217">
        <f t="shared" si="72"/>
        <v>113.19769767832025</v>
      </c>
      <c r="AD217">
        <f t="shared" si="73"/>
        <v>117.35621644700454</v>
      </c>
      <c r="AE217">
        <f t="shared" si="74"/>
        <v>96.58064175300639</v>
      </c>
      <c r="AF217">
        <f t="shared" si="75"/>
        <v>107.05093625745714</v>
      </c>
      <c r="AG217">
        <f t="shared" si="76"/>
        <v>106.25090871885446</v>
      </c>
      <c r="AH217">
        <f t="shared" si="77"/>
        <v>109.17358725741714</v>
      </c>
      <c r="AI217">
        <f t="shared" si="78"/>
        <v>103.94685317232657</v>
      </c>
      <c r="AJ217">
        <f t="shared" si="79"/>
        <v>103.20763731151877</v>
      </c>
      <c r="AK217">
        <f t="shared" si="80"/>
        <v>103.8314487319536</v>
      </c>
      <c r="AL217">
        <f t="shared" si="81"/>
        <v>103.90842760691781</v>
      </c>
      <c r="AM217">
        <f t="shared" si="82"/>
        <v>104.31741935483859</v>
      </c>
      <c r="AN217">
        <f t="shared" si="83"/>
        <v>104.65007117848485</v>
      </c>
      <c r="AO217">
        <f t="shared" si="84"/>
        <v>104.55056741766602</v>
      </c>
      <c r="AP217">
        <f t="shared" si="85"/>
        <v>103.29670329670333</v>
      </c>
      <c r="AQ217">
        <f t="shared" si="86"/>
        <v>103.8003514463367</v>
      </c>
      <c r="AR217">
        <f t="shared" si="87"/>
        <v>102.84385831431223</v>
      </c>
      <c r="AS217">
        <f t="shared" si="88"/>
        <v>103.9904778318756</v>
      </c>
      <c r="AT217">
        <f t="shared" si="89"/>
        <v>103.0734330364646</v>
      </c>
    </row>
    <row r="218" spans="1:46" ht="15">
      <c r="A218" s="2">
        <v>41489</v>
      </c>
      <c r="B218">
        <f>_xlfn.IFERROR(_XLL.FUNDPRICED(B$3,$A218),B217)</f>
        <v>136.556</v>
      </c>
      <c r="C218">
        <f>_xlfn.IFERROR(_XLL.FUNDPRICED(C$3,$A218),C217)</f>
        <v>1565.44</v>
      </c>
      <c r="D218">
        <f>_xlfn.IFERROR(_XLL.FUNDPRICED(D$3,$A218),D217)</f>
        <v>1643.81</v>
      </c>
      <c r="E218">
        <f>_xlfn.IFERROR(_XLL.FUNDPRICED(E$3,$A218),E217)</f>
        <v>17.8426</v>
      </c>
      <c r="F218">
        <f>_xlfn.IFERROR(_XLL.FUNDPRICED(F$3,$A218),F217)</f>
        <v>17.5427</v>
      </c>
      <c r="G218">
        <f>_xlfn.IFERROR(_XLL.FUNDPRICED(G$3,$A218),G217)</f>
        <v>16.7668</v>
      </c>
      <c r="H218">
        <f>_xlfn.IFERROR(_XLL.FUNDPRICED(H$3,$A218),H217)</f>
        <v>24132.18</v>
      </c>
      <c r="I218">
        <f>_xlfn.IFERROR(_XLL.FUNDPRICED(I$3,$A218),I217)</f>
        <v>22901</v>
      </c>
      <c r="J218">
        <f>_xlfn.IFERROR(_XLL.FUNDPRICED(J$3,$A218),J217)</f>
        <v>1973.09</v>
      </c>
      <c r="K218">
        <f>_xlfn.IFERROR(_XLL.FUNDPRICED(K$3,$A218),K217)</f>
        <v>1506.53</v>
      </c>
      <c r="L218">
        <f>_xlfn.IFERROR(_XLL.FUNDPRICED(L$3,$A218),L217)</f>
        <v>1141.43</v>
      </c>
      <c r="M218">
        <f>_xlfn.IFERROR(_XLL.FUNDPRICED(M$3,$A218),M217)</f>
        <v>1231.36</v>
      </c>
      <c r="N218">
        <f>_xlfn.IFERROR(_XLL.FUNDPRICED(N$3,$A218),N217)</f>
        <v>1406.75</v>
      </c>
      <c r="O218">
        <f>_xlfn.IFERROR(_XLL.FUNDPRICED(O$3,$A218),O217)</f>
        <v>35783.87</v>
      </c>
      <c r="P218">
        <f>_xlfn.IFERROR(_XLL.FUNDPRICED(P$3,$A218),P217)</f>
        <v>1212.69</v>
      </c>
      <c r="Q218">
        <f>_xlfn.IFERROR(_XLL.FUNDPRICED(Q$3,$A218),Q217)</f>
        <v>1359.98</v>
      </c>
      <c r="R218">
        <f>_xlfn.IFERROR(_XLL.FUNDPRICED(R$3,$A218),R217)</f>
        <v>9406.31</v>
      </c>
      <c r="S218">
        <f>_xlfn.IFERROR(_XLL.FUNDPRICED(S$3,$A218),S217)</f>
        <v>125.019</v>
      </c>
      <c r="T218">
        <f>_xlfn.IFERROR(_XLL.FUNDPRICED(T$3,$A218),T217)</f>
        <v>153.58</v>
      </c>
      <c r="U218">
        <f>_xlfn.IFERROR(_XLL.FUNDPRICED(U$3,$A218),U217)</f>
        <v>121.651</v>
      </c>
      <c r="V218">
        <f>_xlfn.IFERROR(_XLL.FUNDPRICED(V$3,$A218),V217)</f>
        <v>4827.03</v>
      </c>
      <c r="W218">
        <f>_xlfn.IFERROR(_XLL.FUNDPRICED(W$3,$A218),W217)</f>
        <v>122.676</v>
      </c>
      <c r="Y218">
        <f t="shared" si="68"/>
        <v>127.3605670583845</v>
      </c>
      <c r="Z218">
        <f t="shared" si="69"/>
        <v>129.61300899170374</v>
      </c>
      <c r="AA218">
        <f t="shared" si="70"/>
        <v>115.28227785959733</v>
      </c>
      <c r="AB218">
        <f t="shared" si="71"/>
        <v>108.42083515628806</v>
      </c>
      <c r="AC218">
        <f t="shared" si="72"/>
        <v>113.19769767832025</v>
      </c>
      <c r="AD218">
        <f t="shared" si="73"/>
        <v>117.35621644700454</v>
      </c>
      <c r="AE218">
        <f t="shared" si="74"/>
        <v>96.58064175300639</v>
      </c>
      <c r="AF218">
        <f t="shared" si="75"/>
        <v>107.05093625745714</v>
      </c>
      <c r="AG218">
        <f t="shared" si="76"/>
        <v>106.25090871885446</v>
      </c>
      <c r="AH218">
        <f t="shared" si="77"/>
        <v>109.17358725741714</v>
      </c>
      <c r="AI218">
        <f t="shared" si="78"/>
        <v>103.94685317232657</v>
      </c>
      <c r="AJ218">
        <f t="shared" si="79"/>
        <v>103.20763731151877</v>
      </c>
      <c r="AK218">
        <f t="shared" si="80"/>
        <v>103.8314487319536</v>
      </c>
      <c r="AL218">
        <f t="shared" si="81"/>
        <v>103.90842760691781</v>
      </c>
      <c r="AM218">
        <f t="shared" si="82"/>
        <v>104.31741935483859</v>
      </c>
      <c r="AN218">
        <f t="shared" si="83"/>
        <v>104.65007117848485</v>
      </c>
      <c r="AO218">
        <f t="shared" si="84"/>
        <v>104.55056741766602</v>
      </c>
      <c r="AP218">
        <f t="shared" si="85"/>
        <v>103.29587705527558</v>
      </c>
      <c r="AQ218">
        <f t="shared" si="86"/>
        <v>103.79832387131644</v>
      </c>
      <c r="AR218">
        <f t="shared" si="87"/>
        <v>102.8413221743173</v>
      </c>
      <c r="AS218">
        <f t="shared" si="88"/>
        <v>103.9904778318756</v>
      </c>
      <c r="AT218">
        <f t="shared" si="89"/>
        <v>103.07175264661416</v>
      </c>
    </row>
    <row r="219" spans="1:46" ht="15">
      <c r="A219" s="2">
        <v>41490</v>
      </c>
      <c r="B219">
        <f>_xlfn.IFERROR(_XLL.FUNDPRICED(B$3,$A219),B218)</f>
        <v>136.552</v>
      </c>
      <c r="C219">
        <f>_xlfn.IFERROR(_XLL.FUNDPRICED(C$3,$A219),C218)</f>
        <v>1565.44</v>
      </c>
      <c r="D219">
        <f>_xlfn.IFERROR(_XLL.FUNDPRICED(D$3,$A219),D218)</f>
        <v>1643.81</v>
      </c>
      <c r="E219">
        <f>_xlfn.IFERROR(_XLL.FUNDPRICED(E$3,$A219),E218)</f>
        <v>17.8426</v>
      </c>
      <c r="F219">
        <f>_xlfn.IFERROR(_XLL.FUNDPRICED(F$3,$A219),F218)</f>
        <v>17.5427</v>
      </c>
      <c r="G219">
        <f>_xlfn.IFERROR(_XLL.FUNDPRICED(G$3,$A219),G218)</f>
        <v>16.7668</v>
      </c>
      <c r="H219">
        <f>_xlfn.IFERROR(_XLL.FUNDPRICED(H$3,$A219),H218)</f>
        <v>24132.18</v>
      </c>
      <c r="I219">
        <f>_xlfn.IFERROR(_XLL.FUNDPRICED(I$3,$A219),I218)</f>
        <v>22901</v>
      </c>
      <c r="J219">
        <f>_xlfn.IFERROR(_XLL.FUNDPRICED(J$3,$A219),J218)</f>
        <v>1973.09</v>
      </c>
      <c r="K219">
        <f>_xlfn.IFERROR(_XLL.FUNDPRICED(K$3,$A219),K218)</f>
        <v>1506.53</v>
      </c>
      <c r="L219">
        <f>_xlfn.IFERROR(_XLL.FUNDPRICED(L$3,$A219),L218)</f>
        <v>1141.43</v>
      </c>
      <c r="M219">
        <f>_xlfn.IFERROR(_XLL.FUNDPRICED(M$3,$A219),M218)</f>
        <v>1231.36</v>
      </c>
      <c r="N219">
        <f>_xlfn.IFERROR(_XLL.FUNDPRICED(N$3,$A219),N218)</f>
        <v>1406.75</v>
      </c>
      <c r="O219">
        <f>_xlfn.IFERROR(_XLL.FUNDPRICED(O$3,$A219),O218)</f>
        <v>35783.87</v>
      </c>
      <c r="P219">
        <f>_xlfn.IFERROR(_XLL.FUNDPRICED(P$3,$A219),P218)</f>
        <v>1212.69</v>
      </c>
      <c r="Q219">
        <f>_xlfn.IFERROR(_XLL.FUNDPRICED(Q$3,$A219),Q218)</f>
        <v>1359.98</v>
      </c>
      <c r="R219">
        <f>_xlfn.IFERROR(_XLL.FUNDPRICED(R$3,$A219),R218)</f>
        <v>9406.31</v>
      </c>
      <c r="S219">
        <f>_xlfn.IFERROR(_XLL.FUNDPRICED(S$3,$A219),S218)</f>
        <v>125.018</v>
      </c>
      <c r="T219">
        <f>_xlfn.IFERROR(_XLL.FUNDPRICED(T$3,$A219),T218)</f>
        <v>153.577</v>
      </c>
      <c r="U219">
        <f>_xlfn.IFERROR(_XLL.FUNDPRICED(U$3,$A219),U218)</f>
        <v>121.648</v>
      </c>
      <c r="V219">
        <f>_xlfn.IFERROR(_XLL.FUNDPRICED(V$3,$A219),V218)</f>
        <v>4827.03</v>
      </c>
      <c r="W219">
        <f>_xlfn.IFERROR(_XLL.FUNDPRICED(W$3,$A219),W218)</f>
        <v>122.673</v>
      </c>
      <c r="Y219">
        <f t="shared" si="68"/>
        <v>127.35683641111719</v>
      </c>
      <c r="Z219">
        <f t="shared" si="69"/>
        <v>129.61300899170374</v>
      </c>
      <c r="AA219">
        <f t="shared" si="70"/>
        <v>115.28227785959733</v>
      </c>
      <c r="AB219">
        <f t="shared" si="71"/>
        <v>108.42083515628806</v>
      </c>
      <c r="AC219">
        <f t="shared" si="72"/>
        <v>113.19769767832025</v>
      </c>
      <c r="AD219">
        <f t="shared" si="73"/>
        <v>117.35621644700454</v>
      </c>
      <c r="AE219">
        <f t="shared" si="74"/>
        <v>96.58064175300639</v>
      </c>
      <c r="AF219">
        <f t="shared" si="75"/>
        <v>107.05093625745714</v>
      </c>
      <c r="AG219">
        <f t="shared" si="76"/>
        <v>106.25090871885446</v>
      </c>
      <c r="AH219">
        <f t="shared" si="77"/>
        <v>109.17358725741714</v>
      </c>
      <c r="AI219">
        <f t="shared" si="78"/>
        <v>103.94685317232657</v>
      </c>
      <c r="AJ219">
        <f t="shared" si="79"/>
        <v>103.20763731151877</v>
      </c>
      <c r="AK219">
        <f t="shared" si="80"/>
        <v>103.8314487319536</v>
      </c>
      <c r="AL219">
        <f t="shared" si="81"/>
        <v>103.90842760691781</v>
      </c>
      <c r="AM219">
        <f t="shared" si="82"/>
        <v>104.31741935483859</v>
      </c>
      <c r="AN219">
        <f t="shared" si="83"/>
        <v>104.65007117848485</v>
      </c>
      <c r="AO219">
        <f t="shared" si="84"/>
        <v>104.55056741766602</v>
      </c>
      <c r="AP219">
        <f t="shared" si="85"/>
        <v>103.29505081384782</v>
      </c>
      <c r="AQ219">
        <f t="shared" si="86"/>
        <v>103.79629629629616</v>
      </c>
      <c r="AR219">
        <f t="shared" si="87"/>
        <v>102.83878603432237</v>
      </c>
      <c r="AS219">
        <f t="shared" si="88"/>
        <v>103.9904778318756</v>
      </c>
      <c r="AT219">
        <f t="shared" si="89"/>
        <v>103.06923206183849</v>
      </c>
    </row>
    <row r="220" spans="1:46" ht="15">
      <c r="A220" s="2">
        <v>41491</v>
      </c>
      <c r="B220">
        <f>_xlfn.IFERROR(_XLL.FUNDPRICED(B$3,$A220),B219)</f>
        <v>136.547</v>
      </c>
      <c r="C220">
        <f>_xlfn.IFERROR(_XLL.FUNDPRICED(C$3,$A220),C219)</f>
        <v>1565.44</v>
      </c>
      <c r="D220">
        <f>_xlfn.IFERROR(_XLL.FUNDPRICED(D$3,$A220),D219)</f>
        <v>1643.81</v>
      </c>
      <c r="E220">
        <f>_xlfn.IFERROR(_XLL.FUNDPRICED(E$3,$A220),E219)</f>
        <v>17.8121</v>
      </c>
      <c r="F220">
        <f>_xlfn.IFERROR(_XLL.FUNDPRICED(F$3,$A220),F219)</f>
        <v>17.5042</v>
      </c>
      <c r="G220">
        <f>_xlfn.IFERROR(_XLL.FUNDPRICED(G$3,$A220),G219)</f>
        <v>16.7421</v>
      </c>
      <c r="H220">
        <f>_xlfn.IFERROR(_XLL.FUNDPRICED(H$3,$A220),H219)</f>
        <v>24132.18</v>
      </c>
      <c r="I220">
        <f>_xlfn.IFERROR(_XLL.FUNDPRICED(I$3,$A220),I219)</f>
        <v>22901</v>
      </c>
      <c r="J220">
        <f>_xlfn.IFERROR(_XLL.FUNDPRICED(J$3,$A220),J219)</f>
        <v>1973.09</v>
      </c>
      <c r="K220">
        <f>_xlfn.IFERROR(_XLL.FUNDPRICED(K$3,$A220),K219)</f>
        <v>1506.53</v>
      </c>
      <c r="L220">
        <f>_xlfn.IFERROR(_XLL.FUNDPRICED(L$3,$A220),L219)</f>
        <v>1141.43</v>
      </c>
      <c r="M220">
        <f>_xlfn.IFERROR(_XLL.FUNDPRICED(M$3,$A220),M219)</f>
        <v>1231.36</v>
      </c>
      <c r="N220">
        <f>_xlfn.IFERROR(_XLL.FUNDPRICED(N$3,$A220),N219)</f>
        <v>1406.75</v>
      </c>
      <c r="O220">
        <f>_xlfn.IFERROR(_XLL.FUNDPRICED(O$3,$A220),O219)</f>
        <v>35783.87</v>
      </c>
      <c r="P220">
        <f>_xlfn.IFERROR(_XLL.FUNDPRICED(P$3,$A220),P219)</f>
        <v>1212.69</v>
      </c>
      <c r="Q220">
        <f>_xlfn.IFERROR(_XLL.FUNDPRICED(Q$3,$A220),Q219)</f>
        <v>1359.98</v>
      </c>
      <c r="R220">
        <f>_xlfn.IFERROR(_XLL.FUNDPRICED(R$3,$A220),R219)</f>
        <v>9406.31</v>
      </c>
      <c r="S220">
        <f>_xlfn.IFERROR(_XLL.FUNDPRICED(S$3,$A220),S219)</f>
        <v>125.017</v>
      </c>
      <c r="T220">
        <f>_xlfn.IFERROR(_XLL.FUNDPRICED(T$3,$A220),T219)</f>
        <v>153.573</v>
      </c>
      <c r="U220">
        <f>_xlfn.IFERROR(_XLL.FUNDPRICED(U$3,$A220),U219)</f>
        <v>121.646</v>
      </c>
      <c r="V220">
        <f>_xlfn.IFERROR(_XLL.FUNDPRICED(V$3,$A220),V219)</f>
        <v>4827.03</v>
      </c>
      <c r="W220">
        <f>_xlfn.IFERROR(_XLL.FUNDPRICED(W$3,$A220),W219)</f>
        <v>122.67</v>
      </c>
      <c r="Y220">
        <f t="shared" si="68"/>
        <v>127.35217310203306</v>
      </c>
      <c r="Z220">
        <f t="shared" si="69"/>
        <v>129.61300899170374</v>
      </c>
      <c r="AA220">
        <f t="shared" si="70"/>
        <v>115.28227785959733</v>
      </c>
      <c r="AB220">
        <f t="shared" si="71"/>
        <v>108.23550143405774</v>
      </c>
      <c r="AC220">
        <f t="shared" si="72"/>
        <v>112.94926890962357</v>
      </c>
      <c r="AD220">
        <f t="shared" si="73"/>
        <v>117.18333321667788</v>
      </c>
      <c r="AE220">
        <f t="shared" si="74"/>
        <v>96.58064175300639</v>
      </c>
      <c r="AF220">
        <f t="shared" si="75"/>
        <v>107.05093625745714</v>
      </c>
      <c r="AG220">
        <f t="shared" si="76"/>
        <v>106.25090871885446</v>
      </c>
      <c r="AH220">
        <f t="shared" si="77"/>
        <v>109.17358725741714</v>
      </c>
      <c r="AI220">
        <f t="shared" si="78"/>
        <v>103.94685317232657</v>
      </c>
      <c r="AJ220">
        <f t="shared" si="79"/>
        <v>103.20763731151877</v>
      </c>
      <c r="AK220">
        <f t="shared" si="80"/>
        <v>103.8314487319536</v>
      </c>
      <c r="AL220">
        <f t="shared" si="81"/>
        <v>103.90842760691781</v>
      </c>
      <c r="AM220">
        <f t="shared" si="82"/>
        <v>104.31741935483859</v>
      </c>
      <c r="AN220">
        <f t="shared" si="83"/>
        <v>104.65007117848485</v>
      </c>
      <c r="AO220">
        <f t="shared" si="84"/>
        <v>104.55056741766602</v>
      </c>
      <c r="AP220">
        <f t="shared" si="85"/>
        <v>103.29422457242006</v>
      </c>
      <c r="AQ220">
        <f t="shared" si="86"/>
        <v>103.7935928629358</v>
      </c>
      <c r="AR220">
        <f t="shared" si="87"/>
        <v>102.83709527432575</v>
      </c>
      <c r="AS220">
        <f t="shared" si="88"/>
        <v>103.9904778318756</v>
      </c>
      <c r="AT220">
        <f t="shared" si="89"/>
        <v>103.06671147706282</v>
      </c>
    </row>
    <row r="221" spans="1:46" ht="15">
      <c r="A221" s="2">
        <v>41492</v>
      </c>
      <c r="B221">
        <f>_xlfn.IFERROR(_XLL.FUNDPRICED(B$3,$A221),B220)</f>
        <v>137.623</v>
      </c>
      <c r="C221">
        <f>_xlfn.IFERROR(_XLL.FUNDPRICED(C$3,$A221),C220)</f>
        <v>1580.4</v>
      </c>
      <c r="D221">
        <f>_xlfn.IFERROR(_XLL.FUNDPRICED(D$3,$A221),D220)</f>
        <v>1654.38</v>
      </c>
      <c r="E221">
        <f>_xlfn.IFERROR(_XLL.FUNDPRICED(E$3,$A221),E220)</f>
        <v>17.8349</v>
      </c>
      <c r="F221">
        <f>_xlfn.IFERROR(_XLL.FUNDPRICED(F$3,$A221),F220)</f>
        <v>17.4764</v>
      </c>
      <c r="G221">
        <f>_xlfn.IFERROR(_XLL.FUNDPRICED(G$3,$A221),G220)</f>
        <v>16.6463</v>
      </c>
      <c r="H221">
        <f>_xlfn.IFERROR(_XLL.FUNDPRICED(H$3,$A221),H220)</f>
        <v>23887.23</v>
      </c>
      <c r="I221">
        <f>_xlfn.IFERROR(_XLL.FUNDPRICED(I$3,$A221),I220)</f>
        <v>22772.66</v>
      </c>
      <c r="J221">
        <f>_xlfn.IFERROR(_XLL.FUNDPRICED(J$3,$A221),J220)</f>
        <v>1959.83</v>
      </c>
      <c r="K221">
        <f>_xlfn.IFERROR(_XLL.FUNDPRICED(K$3,$A221),K220)</f>
        <v>1509.85</v>
      </c>
      <c r="L221">
        <f>_xlfn.IFERROR(_XLL.FUNDPRICED(L$3,$A221),L220)</f>
        <v>1141.73</v>
      </c>
      <c r="M221">
        <f>_xlfn.IFERROR(_XLL.FUNDPRICED(M$3,$A221),M220)</f>
        <v>1231.52</v>
      </c>
      <c r="N221">
        <f>_xlfn.IFERROR(_XLL.FUNDPRICED(N$3,$A221),N220)</f>
        <v>1407</v>
      </c>
      <c r="O221">
        <f>_xlfn.IFERROR(_XLL.FUNDPRICED(O$3,$A221),O220)</f>
        <v>35797.62</v>
      </c>
      <c r="P221">
        <f>_xlfn.IFERROR(_XLL.FUNDPRICED(P$3,$A221),P220)</f>
        <v>1212.98</v>
      </c>
      <c r="Q221">
        <f>_xlfn.IFERROR(_XLL.FUNDPRICED(Q$3,$A221),Q220)</f>
        <v>1360.64</v>
      </c>
      <c r="R221">
        <f>_xlfn.IFERROR(_XLL.FUNDPRICED(R$3,$A221),R220)</f>
        <v>9410.51</v>
      </c>
      <c r="S221">
        <f>_xlfn.IFERROR(_XLL.FUNDPRICED(S$3,$A221),S220)</f>
        <v>125.014</v>
      </c>
      <c r="T221">
        <f>_xlfn.IFERROR(_XLL.FUNDPRICED(T$3,$A221),T220)</f>
        <v>153.617</v>
      </c>
      <c r="U221">
        <f>_xlfn.IFERROR(_XLL.FUNDPRICED(U$3,$A221),U220)</f>
        <v>121.676</v>
      </c>
      <c r="V221">
        <f>_xlfn.IFERROR(_XLL.FUNDPRICED(V$3,$A221),V220)</f>
        <v>4828.66</v>
      </c>
      <c r="W221">
        <f>_xlfn.IFERROR(_XLL.FUNDPRICED(W$3,$A221),W220)</f>
        <v>122.701</v>
      </c>
      <c r="Y221">
        <f t="shared" si="68"/>
        <v>128.355717216937</v>
      </c>
      <c r="Z221">
        <f t="shared" si="69"/>
        <v>130.85164516716617</v>
      </c>
      <c r="AA221">
        <f t="shared" si="70"/>
        <v>116.02356406480106</v>
      </c>
      <c r="AB221">
        <f t="shared" si="71"/>
        <v>108.37404598706927</v>
      </c>
      <c r="AC221">
        <f t="shared" si="72"/>
        <v>112.7698839805387</v>
      </c>
      <c r="AD221">
        <f t="shared" si="73"/>
        <v>116.51279825856882</v>
      </c>
      <c r="AE221">
        <f t="shared" si="74"/>
        <v>95.60031472919839</v>
      </c>
      <c r="AF221">
        <f t="shared" si="75"/>
        <v>106.4510097407425</v>
      </c>
      <c r="AG221">
        <f t="shared" si="76"/>
        <v>105.53685763673859</v>
      </c>
      <c r="AH221">
        <f t="shared" si="77"/>
        <v>109.41417742800428</v>
      </c>
      <c r="AI221">
        <f t="shared" si="78"/>
        <v>103.97417333734037</v>
      </c>
      <c r="AJ221">
        <f t="shared" si="79"/>
        <v>103.2210478673025</v>
      </c>
      <c r="AK221">
        <f t="shared" si="80"/>
        <v>103.8499010953323</v>
      </c>
      <c r="AL221">
        <f t="shared" si="81"/>
        <v>103.94835455946921</v>
      </c>
      <c r="AM221">
        <f t="shared" si="82"/>
        <v>104.34236559139772</v>
      </c>
      <c r="AN221">
        <f t="shared" si="83"/>
        <v>104.700857989304</v>
      </c>
      <c r="AO221">
        <f t="shared" si="84"/>
        <v>104.59725016394529</v>
      </c>
      <c r="AP221">
        <f t="shared" si="85"/>
        <v>103.29174584813683</v>
      </c>
      <c r="AQ221">
        <f t="shared" si="86"/>
        <v>103.82333062989984</v>
      </c>
      <c r="AR221">
        <f t="shared" si="87"/>
        <v>102.86245667427501</v>
      </c>
      <c r="AS221">
        <f t="shared" si="88"/>
        <v>104.02559351975529</v>
      </c>
      <c r="AT221">
        <f t="shared" si="89"/>
        <v>103.09275751974472</v>
      </c>
    </row>
    <row r="222" spans="1:46" ht="15">
      <c r="A222" s="2">
        <v>41493</v>
      </c>
      <c r="B222">
        <f>_xlfn.IFERROR(_XLL.FUNDPRICED(B$3,$A222),B221)</f>
        <v>138.162</v>
      </c>
      <c r="C222">
        <f>_xlfn.IFERROR(_XLL.FUNDPRICED(C$3,$A222),C221)</f>
        <v>1578.68</v>
      </c>
      <c r="D222">
        <f>_xlfn.IFERROR(_XLL.FUNDPRICED(D$3,$A222),D221)</f>
        <v>1661.03</v>
      </c>
      <c r="E222">
        <f>_xlfn.IFERROR(_XLL.FUNDPRICED(E$3,$A222),E221)</f>
        <v>17.8177</v>
      </c>
      <c r="F222">
        <f>_xlfn.IFERROR(_XLL.FUNDPRICED(F$3,$A222),F221)</f>
        <v>17.3825</v>
      </c>
      <c r="G222">
        <f>_xlfn.IFERROR(_XLL.FUNDPRICED(G$3,$A222),G221)</f>
        <v>16.5864</v>
      </c>
      <c r="H222">
        <f>_xlfn.IFERROR(_XLL.FUNDPRICED(H$3,$A222),H221)</f>
        <v>23693.79</v>
      </c>
      <c r="I222">
        <f>_xlfn.IFERROR(_XLL.FUNDPRICED(I$3,$A222),I221)</f>
        <v>22581.43</v>
      </c>
      <c r="J222">
        <f>_xlfn.IFERROR(_XLL.FUNDPRICED(J$3,$A222),J221)</f>
        <v>1946.98</v>
      </c>
      <c r="K222">
        <f>_xlfn.IFERROR(_XLL.FUNDPRICED(K$3,$A222),K221)</f>
        <v>1510.11</v>
      </c>
      <c r="L222">
        <f>_xlfn.IFERROR(_XLL.FUNDPRICED(L$3,$A222),L221)</f>
        <v>1142.17</v>
      </c>
      <c r="M222">
        <f>_xlfn.IFERROR(_XLL.FUNDPRICED(M$3,$A222),M221)</f>
        <v>1231.68</v>
      </c>
      <c r="N222">
        <f>_xlfn.IFERROR(_XLL.FUNDPRICED(N$3,$A222),N221)</f>
        <v>1408.93</v>
      </c>
      <c r="O222">
        <f>_xlfn.IFERROR(_XLL.FUNDPRICED(O$3,$A222),O221)</f>
        <v>35851.29</v>
      </c>
      <c r="P222">
        <f>_xlfn.IFERROR(_XLL.FUNDPRICED(P$3,$A222),P221)</f>
        <v>1213.58</v>
      </c>
      <c r="Q222">
        <f>_xlfn.IFERROR(_XLL.FUNDPRICED(Q$3,$A222),Q221)</f>
        <v>1363.58</v>
      </c>
      <c r="R222">
        <f>_xlfn.IFERROR(_XLL.FUNDPRICED(R$3,$A222),R221)</f>
        <v>9427.26</v>
      </c>
      <c r="S222">
        <f>_xlfn.IFERROR(_XLL.FUNDPRICED(S$3,$A222),S221)</f>
        <v>125.149</v>
      </c>
      <c r="T222">
        <f>_xlfn.IFERROR(_XLL.FUNDPRICED(T$3,$A222),T221)</f>
        <v>153.822</v>
      </c>
      <c r="U222">
        <f>_xlfn.IFERROR(_XLL.FUNDPRICED(U$3,$A222),U221)</f>
        <v>121.85</v>
      </c>
      <c r="V222">
        <f>_xlfn.IFERROR(_XLL.FUNDPRICED(V$3,$A222),V221)</f>
        <v>4831.86</v>
      </c>
      <c r="W222">
        <f>_xlfn.IFERROR(_XLL.FUNDPRICED(W$3,$A222),W221)</f>
        <v>122.853</v>
      </c>
      <c r="Y222">
        <f t="shared" si="68"/>
        <v>128.8584219362058</v>
      </c>
      <c r="Z222">
        <f t="shared" si="69"/>
        <v>130.7092351256023</v>
      </c>
      <c r="AA222">
        <f t="shared" si="70"/>
        <v>116.48993618065771</v>
      </c>
      <c r="AB222">
        <f t="shared" si="71"/>
        <v>108.26952992076231</v>
      </c>
      <c r="AC222">
        <f t="shared" si="72"/>
        <v>112.1639758927304</v>
      </c>
      <c r="AD222">
        <f t="shared" si="73"/>
        <v>116.09353892672402</v>
      </c>
      <c r="AE222">
        <f t="shared" si="74"/>
        <v>94.82613853207482</v>
      </c>
      <c r="AF222">
        <f t="shared" si="75"/>
        <v>105.55710333750625</v>
      </c>
      <c r="AG222">
        <f t="shared" si="76"/>
        <v>104.84488505716175</v>
      </c>
      <c r="AH222">
        <f t="shared" si="77"/>
        <v>109.43301882690567</v>
      </c>
      <c r="AI222">
        <f t="shared" si="78"/>
        <v>104.01424291269396</v>
      </c>
      <c r="AJ222">
        <f t="shared" si="79"/>
        <v>103.23445842308624</v>
      </c>
      <c r="AK222">
        <f t="shared" si="80"/>
        <v>103.99235334061589</v>
      </c>
      <c r="AL222">
        <f t="shared" si="81"/>
        <v>104.10420034444616</v>
      </c>
      <c r="AM222">
        <f t="shared" si="82"/>
        <v>104.39397849462352</v>
      </c>
      <c r="AN222">
        <f t="shared" si="83"/>
        <v>104.92709014658921</v>
      </c>
      <c r="AO222">
        <f t="shared" si="84"/>
        <v>104.78342540208288</v>
      </c>
      <c r="AP222">
        <f t="shared" si="85"/>
        <v>103.40328844088243</v>
      </c>
      <c r="AQ222">
        <f t="shared" si="86"/>
        <v>103.9618815896187</v>
      </c>
      <c r="AR222">
        <f t="shared" si="87"/>
        <v>103.00955279398082</v>
      </c>
      <c r="AS222">
        <f t="shared" si="88"/>
        <v>104.09453229350684</v>
      </c>
      <c r="AT222">
        <f t="shared" si="89"/>
        <v>103.22046714837857</v>
      </c>
    </row>
    <row r="223" spans="1:46" ht="15">
      <c r="A223" s="2">
        <v>41494</v>
      </c>
      <c r="B223">
        <f>_xlfn.IFERROR(_XLL.FUNDPRICED(B$3,$A223),B222)</f>
        <v>138.289</v>
      </c>
      <c r="C223">
        <f>_xlfn.IFERROR(_XLL.FUNDPRICED(C$3,$A223),C222)</f>
        <v>1580.14</v>
      </c>
      <c r="D223">
        <f>_xlfn.IFERROR(_XLL.FUNDPRICED(D$3,$A223),D222)</f>
        <v>1667.43</v>
      </c>
      <c r="E223">
        <f>_xlfn.IFERROR(_XLL.FUNDPRICED(E$3,$A223),E222)</f>
        <v>17.9818</v>
      </c>
      <c r="F223">
        <f>_xlfn.IFERROR(_XLL.FUNDPRICED(F$3,$A223),F222)</f>
        <v>17.481</v>
      </c>
      <c r="G223">
        <f>_xlfn.IFERROR(_XLL.FUNDPRICED(G$3,$A223),G222)</f>
        <v>16.653</v>
      </c>
      <c r="H223">
        <f>_xlfn.IFERROR(_XLL.FUNDPRICED(H$3,$A223),H222)</f>
        <v>23739.85</v>
      </c>
      <c r="I223">
        <f>_xlfn.IFERROR(_XLL.FUNDPRICED(I$3,$A223),I222)</f>
        <v>22622.12</v>
      </c>
      <c r="J223">
        <f>_xlfn.IFERROR(_XLL.FUNDPRICED(J$3,$A223),J222)</f>
        <v>1947.53</v>
      </c>
      <c r="K223">
        <f>_xlfn.IFERROR(_XLL.FUNDPRICED(K$3,$A223),K222)</f>
        <v>1510.96</v>
      </c>
      <c r="L223">
        <f>_xlfn.IFERROR(_XLL.FUNDPRICED(L$3,$A223),L222)</f>
        <v>1142.32</v>
      </c>
      <c r="M223">
        <f>_xlfn.IFERROR(_XLL.FUNDPRICED(M$3,$A223),M222)</f>
        <v>1231.87</v>
      </c>
      <c r="N223">
        <f>_xlfn.IFERROR(_XLL.FUNDPRICED(N$3,$A223),N222)</f>
        <v>1407.24</v>
      </c>
      <c r="O223">
        <f>_xlfn.IFERROR(_XLL.FUNDPRICED(O$3,$A223),O222)</f>
        <v>35863.11</v>
      </c>
      <c r="P223">
        <f>_xlfn.IFERROR(_XLL.FUNDPRICED(P$3,$A223),P222)</f>
        <v>1213.84</v>
      </c>
      <c r="Q223">
        <f>_xlfn.IFERROR(_XLL.FUNDPRICED(Q$3,$A223),Q222)</f>
        <v>1363.99</v>
      </c>
      <c r="R223">
        <f>_xlfn.IFERROR(_XLL.FUNDPRICED(R$3,$A223),R222)</f>
        <v>9429.42</v>
      </c>
      <c r="S223">
        <f>_xlfn.IFERROR(_XLL.FUNDPRICED(S$3,$A223),S222)</f>
        <v>125.06</v>
      </c>
      <c r="T223">
        <f>_xlfn.IFERROR(_XLL.FUNDPRICED(T$3,$A223),T222)</f>
        <v>153.653</v>
      </c>
      <c r="U223">
        <f>_xlfn.IFERROR(_XLL.FUNDPRICED(U$3,$A223),U222)</f>
        <v>121.895</v>
      </c>
      <c r="V223">
        <f>_xlfn.IFERROR(_XLL.FUNDPRICED(V$3,$A223),V222)</f>
        <v>4837.52</v>
      </c>
      <c r="W223">
        <f>_xlfn.IFERROR(_XLL.FUNDPRICED(W$3,$A223),W222)</f>
        <v>122.905</v>
      </c>
      <c r="Y223">
        <f t="shared" si="68"/>
        <v>128.97686998694257</v>
      </c>
      <c r="Z223">
        <f t="shared" si="69"/>
        <v>130.83011806786</v>
      </c>
      <c r="AA223">
        <f t="shared" si="70"/>
        <v>116.93877551020397</v>
      </c>
      <c r="AB223">
        <f t="shared" si="71"/>
        <v>109.26668611151631</v>
      </c>
      <c r="AC223">
        <f t="shared" si="72"/>
        <v>112.79956637887648</v>
      </c>
      <c r="AD223">
        <f t="shared" si="73"/>
        <v>116.55969370971006</v>
      </c>
      <c r="AE223">
        <f t="shared" si="74"/>
        <v>95.01047763277535</v>
      </c>
      <c r="AF223">
        <f t="shared" si="75"/>
        <v>105.7473091187523</v>
      </c>
      <c r="AG223">
        <f t="shared" si="76"/>
        <v>104.87450256056776</v>
      </c>
      <c r="AH223">
        <f t="shared" si="77"/>
        <v>109.49461570792948</v>
      </c>
      <c r="AI223">
        <f t="shared" si="78"/>
        <v>104.02790299520086</v>
      </c>
      <c r="AJ223">
        <f t="shared" si="79"/>
        <v>103.2503834580794</v>
      </c>
      <c r="AK223">
        <f t="shared" si="80"/>
        <v>103.86761536417586</v>
      </c>
      <c r="AL223">
        <f t="shared" si="81"/>
        <v>104.1385230047485</v>
      </c>
      <c r="AM223">
        <f t="shared" si="82"/>
        <v>104.41634408602138</v>
      </c>
      <c r="AN223">
        <f t="shared" si="83"/>
        <v>104.95863952906777</v>
      </c>
      <c r="AO223">
        <f t="shared" si="84"/>
        <v>104.80743367159795</v>
      </c>
      <c r="AP223">
        <f t="shared" si="85"/>
        <v>103.32975295381311</v>
      </c>
      <c r="AQ223">
        <f t="shared" si="86"/>
        <v>103.84766153014316</v>
      </c>
      <c r="AR223">
        <f t="shared" si="87"/>
        <v>103.04759489390473</v>
      </c>
      <c r="AS223">
        <f t="shared" si="88"/>
        <v>104.21646774957995</v>
      </c>
      <c r="AT223">
        <f t="shared" si="89"/>
        <v>103.26415728449015</v>
      </c>
    </row>
    <row r="224" spans="1:46" ht="15">
      <c r="A224" s="2">
        <v>41495</v>
      </c>
      <c r="B224">
        <f>_xlfn.IFERROR(_XLL.FUNDPRICED(B$3,$A224),B223)</f>
        <v>139.651</v>
      </c>
      <c r="C224">
        <f>_xlfn.IFERROR(_XLL.FUNDPRICED(C$3,$A224),C223)</f>
        <v>1589.03</v>
      </c>
      <c r="D224">
        <f>_xlfn.IFERROR(_XLL.FUNDPRICED(D$3,$A224),D223)</f>
        <v>1681.9</v>
      </c>
      <c r="E224">
        <f>_xlfn.IFERROR(_XLL.FUNDPRICED(E$3,$A224),E223)</f>
        <v>18.0428</v>
      </c>
      <c r="F224">
        <f>_xlfn.IFERROR(_XLL.FUNDPRICED(F$3,$A224),F223)</f>
        <v>17.4715</v>
      </c>
      <c r="G224">
        <f>_xlfn.IFERROR(_XLL.FUNDPRICED(G$3,$A224),G223)</f>
        <v>16.5952</v>
      </c>
      <c r="H224">
        <f>_xlfn.IFERROR(_XLL.FUNDPRICED(H$3,$A224),H223)</f>
        <v>23741.58</v>
      </c>
      <c r="I224">
        <f>_xlfn.IFERROR(_XLL.FUNDPRICED(I$3,$A224),I223)</f>
        <v>22642.65</v>
      </c>
      <c r="J224">
        <f>_xlfn.IFERROR(_XLL.FUNDPRICED(J$3,$A224),J223)</f>
        <v>1948.71</v>
      </c>
      <c r="K224">
        <f>_xlfn.IFERROR(_XLL.FUNDPRICED(K$3,$A224),K223)</f>
        <v>1513.32</v>
      </c>
      <c r="L224">
        <f>_xlfn.IFERROR(_XLL.FUNDPRICED(L$3,$A224),L223)</f>
        <v>1142.59</v>
      </c>
      <c r="M224">
        <f>_xlfn.IFERROR(_XLL.FUNDPRICED(M$3,$A224),M223)</f>
        <v>1232.36</v>
      </c>
      <c r="N224">
        <f>_xlfn.IFERROR(_XLL.FUNDPRICED(N$3,$A224),N223)</f>
        <v>1408.48</v>
      </c>
      <c r="O224">
        <f>_xlfn.IFERROR(_XLL.FUNDPRICED(O$3,$A224),O223)</f>
        <v>35847.89</v>
      </c>
      <c r="P224">
        <f>_xlfn.IFERROR(_XLL.FUNDPRICED(P$3,$A224),P223)</f>
        <v>1213.92</v>
      </c>
      <c r="Q224">
        <f>_xlfn.IFERROR(_XLL.FUNDPRICED(Q$3,$A224),Q223)</f>
        <v>1363.21</v>
      </c>
      <c r="R224">
        <f>_xlfn.IFERROR(_XLL.FUNDPRICED(R$3,$A224),R223)</f>
        <v>9425.85</v>
      </c>
      <c r="S224">
        <f>_xlfn.IFERROR(_XLL.FUNDPRICED(S$3,$A224),S223)</f>
        <v>125.158</v>
      </c>
      <c r="T224">
        <f>_xlfn.IFERROR(_XLL.FUNDPRICED(T$3,$A224),T223)</f>
        <v>153.792</v>
      </c>
      <c r="U224">
        <f>_xlfn.IFERROR(_XLL.FUNDPRICED(U$3,$A224),U223)</f>
        <v>121.879</v>
      </c>
      <c r="V224">
        <f>_xlfn.IFERROR(_XLL.FUNDPRICED(V$3,$A224),V223)</f>
        <v>4832.12</v>
      </c>
      <c r="W224">
        <f>_xlfn.IFERROR(_XLL.FUNDPRICED(W$3,$A224),W223)</f>
        <v>122.853</v>
      </c>
      <c r="Y224">
        <f t="shared" si="68"/>
        <v>130.24715538145855</v>
      </c>
      <c r="Z224">
        <f t="shared" si="69"/>
        <v>131.56617927105927</v>
      </c>
      <c r="AA224">
        <f t="shared" si="70"/>
        <v>117.95357318184993</v>
      </c>
      <c r="AB224">
        <f t="shared" si="71"/>
        <v>109.63735355597696</v>
      </c>
      <c r="AC224">
        <f t="shared" si="72"/>
        <v>112.73826577361365</v>
      </c>
      <c r="AD224">
        <f t="shared" si="73"/>
        <v>116.15513295210356</v>
      </c>
      <c r="AE224">
        <f t="shared" si="74"/>
        <v>95.01740135496843</v>
      </c>
      <c r="AF224">
        <f t="shared" si="75"/>
        <v>105.84327679358597</v>
      </c>
      <c r="AG224">
        <f t="shared" si="76"/>
        <v>104.9380455678752</v>
      </c>
      <c r="AH224">
        <f t="shared" si="77"/>
        <v>109.66563763641912</v>
      </c>
      <c r="AI224">
        <f t="shared" si="78"/>
        <v>104.05249114371328</v>
      </c>
      <c r="AJ224">
        <f t="shared" si="79"/>
        <v>103.29145328516704</v>
      </c>
      <c r="AK224">
        <f t="shared" si="80"/>
        <v>103.95913908653422</v>
      </c>
      <c r="AL224">
        <f t="shared" si="81"/>
        <v>104.09432749799707</v>
      </c>
      <c r="AM224">
        <f t="shared" si="82"/>
        <v>104.42322580645151</v>
      </c>
      <c r="AN224">
        <f t="shared" si="83"/>
        <v>104.89861875264516</v>
      </c>
      <c r="AO224">
        <f t="shared" si="84"/>
        <v>104.76775333726057</v>
      </c>
      <c r="AP224">
        <f t="shared" si="85"/>
        <v>103.41072461373214</v>
      </c>
      <c r="AQ224">
        <f t="shared" si="86"/>
        <v>103.94160583941594</v>
      </c>
      <c r="AR224">
        <f t="shared" si="87"/>
        <v>103.03406881393178</v>
      </c>
      <c r="AS224">
        <f t="shared" si="88"/>
        <v>104.10013356887418</v>
      </c>
      <c r="AT224">
        <f t="shared" si="89"/>
        <v>103.22046714837857</v>
      </c>
    </row>
    <row r="225" spans="1:46" ht="15">
      <c r="A225" s="2">
        <v>41496</v>
      </c>
      <c r="B225">
        <f>_xlfn.IFERROR(_XLL.FUNDPRICED(B$3,$A225),B224)</f>
        <v>139.646</v>
      </c>
      <c r="C225">
        <f>_xlfn.IFERROR(_XLL.FUNDPRICED(C$3,$A225),C224)</f>
        <v>1589.03</v>
      </c>
      <c r="D225">
        <f>_xlfn.IFERROR(_XLL.FUNDPRICED(D$3,$A225),D224)</f>
        <v>1681.9</v>
      </c>
      <c r="E225">
        <f>_xlfn.IFERROR(_XLL.FUNDPRICED(E$3,$A225),E224)</f>
        <v>18.0428</v>
      </c>
      <c r="F225">
        <f>_xlfn.IFERROR(_XLL.FUNDPRICED(F$3,$A225),F224)</f>
        <v>17.4715</v>
      </c>
      <c r="G225">
        <f>_xlfn.IFERROR(_XLL.FUNDPRICED(G$3,$A225),G224)</f>
        <v>16.5952</v>
      </c>
      <c r="H225">
        <f>_xlfn.IFERROR(_XLL.FUNDPRICED(H$3,$A225),H224)</f>
        <v>23741.58</v>
      </c>
      <c r="I225">
        <f>_xlfn.IFERROR(_XLL.FUNDPRICED(I$3,$A225),I224)</f>
        <v>22642.65</v>
      </c>
      <c r="J225">
        <f>_xlfn.IFERROR(_XLL.FUNDPRICED(J$3,$A225),J224)</f>
        <v>1948.71</v>
      </c>
      <c r="K225">
        <f>_xlfn.IFERROR(_XLL.FUNDPRICED(K$3,$A225),K224)</f>
        <v>1513.32</v>
      </c>
      <c r="L225">
        <f>_xlfn.IFERROR(_XLL.FUNDPRICED(L$3,$A225),L224)</f>
        <v>1142.59</v>
      </c>
      <c r="M225">
        <f>_xlfn.IFERROR(_XLL.FUNDPRICED(M$3,$A225),M224)</f>
        <v>1232.36</v>
      </c>
      <c r="N225">
        <f>_xlfn.IFERROR(_XLL.FUNDPRICED(N$3,$A225),N224)</f>
        <v>1408.48</v>
      </c>
      <c r="O225">
        <f>_xlfn.IFERROR(_XLL.FUNDPRICED(O$3,$A225),O224)</f>
        <v>35847.89</v>
      </c>
      <c r="P225">
        <f>_xlfn.IFERROR(_XLL.FUNDPRICED(P$3,$A225),P224)</f>
        <v>1213.92</v>
      </c>
      <c r="Q225">
        <f>_xlfn.IFERROR(_XLL.FUNDPRICED(Q$3,$A225),Q224)</f>
        <v>1363.21</v>
      </c>
      <c r="R225">
        <f>_xlfn.IFERROR(_XLL.FUNDPRICED(R$3,$A225),R224)</f>
        <v>9425.85</v>
      </c>
      <c r="S225">
        <f>_xlfn.IFERROR(_XLL.FUNDPRICED(S$3,$A225),S224)</f>
        <v>125.158</v>
      </c>
      <c r="T225">
        <f>_xlfn.IFERROR(_XLL.FUNDPRICED(T$3,$A225),T224)</f>
        <v>153.79</v>
      </c>
      <c r="U225">
        <f>_xlfn.IFERROR(_XLL.FUNDPRICED(U$3,$A225),U224)</f>
        <v>121.876</v>
      </c>
      <c r="V225">
        <f>_xlfn.IFERROR(_XLL.FUNDPRICED(V$3,$A225),V224)</f>
        <v>4832.12</v>
      </c>
      <c r="W225">
        <f>_xlfn.IFERROR(_XLL.FUNDPRICED(W$3,$A225),W224)</f>
        <v>122.851</v>
      </c>
      <c r="Y225">
        <f t="shared" si="68"/>
        <v>130.2424920723744</v>
      </c>
      <c r="Z225">
        <f t="shared" si="69"/>
        <v>131.56617927105927</v>
      </c>
      <c r="AA225">
        <f t="shared" si="70"/>
        <v>117.95357318184993</v>
      </c>
      <c r="AB225">
        <f t="shared" si="71"/>
        <v>109.63735355597696</v>
      </c>
      <c r="AC225">
        <f t="shared" si="72"/>
        <v>112.73826577361365</v>
      </c>
      <c r="AD225">
        <f t="shared" si="73"/>
        <v>116.15513295210356</v>
      </c>
      <c r="AE225">
        <f t="shared" si="74"/>
        <v>95.01740135496843</v>
      </c>
      <c r="AF225">
        <f t="shared" si="75"/>
        <v>105.84327679358597</v>
      </c>
      <c r="AG225">
        <f t="shared" si="76"/>
        <v>104.9380455678752</v>
      </c>
      <c r="AH225">
        <f t="shared" si="77"/>
        <v>109.66563763641912</v>
      </c>
      <c r="AI225">
        <f t="shared" si="78"/>
        <v>104.05249114371328</v>
      </c>
      <c r="AJ225">
        <f t="shared" si="79"/>
        <v>103.29145328516704</v>
      </c>
      <c r="AK225">
        <f t="shared" si="80"/>
        <v>103.95913908653422</v>
      </c>
      <c r="AL225">
        <f t="shared" si="81"/>
        <v>104.09432749799707</v>
      </c>
      <c r="AM225">
        <f t="shared" si="82"/>
        <v>104.42322580645151</v>
      </c>
      <c r="AN225">
        <f t="shared" si="83"/>
        <v>104.89861875264516</v>
      </c>
      <c r="AO225">
        <f t="shared" si="84"/>
        <v>104.76775333726057</v>
      </c>
      <c r="AP225">
        <f t="shared" si="85"/>
        <v>103.41072461373214</v>
      </c>
      <c r="AQ225">
        <f t="shared" si="86"/>
        <v>103.94025412273575</v>
      </c>
      <c r="AR225">
        <f t="shared" si="87"/>
        <v>103.03153267393685</v>
      </c>
      <c r="AS225">
        <f t="shared" si="88"/>
        <v>104.10013356887418</v>
      </c>
      <c r="AT225">
        <f t="shared" si="89"/>
        <v>103.21878675852814</v>
      </c>
    </row>
    <row r="226" spans="1:46" ht="15">
      <c r="A226" s="2">
        <v>41497</v>
      </c>
      <c r="B226">
        <f>_xlfn.IFERROR(_XLL.FUNDPRICED(B$3,$A226),B225)</f>
        <v>139.642</v>
      </c>
      <c r="C226">
        <f>_xlfn.IFERROR(_XLL.FUNDPRICED(C$3,$A226),C225)</f>
        <v>1589.03</v>
      </c>
      <c r="D226">
        <f>_xlfn.IFERROR(_XLL.FUNDPRICED(D$3,$A226),D225)</f>
        <v>1681.9</v>
      </c>
      <c r="E226">
        <f>_xlfn.IFERROR(_XLL.FUNDPRICED(E$3,$A226),E225)</f>
        <v>18.0428</v>
      </c>
      <c r="F226">
        <f>_xlfn.IFERROR(_XLL.FUNDPRICED(F$3,$A226),F225)</f>
        <v>17.4715</v>
      </c>
      <c r="G226">
        <f>_xlfn.IFERROR(_XLL.FUNDPRICED(G$3,$A226),G225)</f>
        <v>16.5952</v>
      </c>
      <c r="H226">
        <f>_xlfn.IFERROR(_XLL.FUNDPRICED(H$3,$A226),H225)</f>
        <v>23741.58</v>
      </c>
      <c r="I226">
        <f>_xlfn.IFERROR(_XLL.FUNDPRICED(I$3,$A226),I225)</f>
        <v>22642.65</v>
      </c>
      <c r="J226">
        <f>_xlfn.IFERROR(_XLL.FUNDPRICED(J$3,$A226),J225)</f>
        <v>1948.71</v>
      </c>
      <c r="K226">
        <f>_xlfn.IFERROR(_XLL.FUNDPRICED(K$3,$A226),K225)</f>
        <v>1513.32</v>
      </c>
      <c r="L226">
        <f>_xlfn.IFERROR(_XLL.FUNDPRICED(L$3,$A226),L225)</f>
        <v>1142.59</v>
      </c>
      <c r="M226">
        <f>_xlfn.IFERROR(_XLL.FUNDPRICED(M$3,$A226),M225)</f>
        <v>1232.36</v>
      </c>
      <c r="N226">
        <f>_xlfn.IFERROR(_XLL.FUNDPRICED(N$3,$A226),N225)</f>
        <v>1408.48</v>
      </c>
      <c r="O226">
        <f>_xlfn.IFERROR(_XLL.FUNDPRICED(O$3,$A226),O225)</f>
        <v>35847.89</v>
      </c>
      <c r="P226">
        <f>_xlfn.IFERROR(_XLL.FUNDPRICED(P$3,$A226),P225)</f>
        <v>1213.92</v>
      </c>
      <c r="Q226">
        <f>_xlfn.IFERROR(_XLL.FUNDPRICED(Q$3,$A226),Q225)</f>
        <v>1363.21</v>
      </c>
      <c r="R226">
        <f>_xlfn.IFERROR(_XLL.FUNDPRICED(R$3,$A226),R225)</f>
        <v>9425.85</v>
      </c>
      <c r="S226">
        <f>_xlfn.IFERROR(_XLL.FUNDPRICED(S$3,$A226),S225)</f>
        <v>125.157</v>
      </c>
      <c r="T226">
        <f>_xlfn.IFERROR(_XLL.FUNDPRICED(T$3,$A226),T225)</f>
        <v>153.787</v>
      </c>
      <c r="U226">
        <f>_xlfn.IFERROR(_XLL.FUNDPRICED(U$3,$A226),U225)</f>
        <v>121.874</v>
      </c>
      <c r="V226">
        <f>_xlfn.IFERROR(_XLL.FUNDPRICED(V$3,$A226),V225)</f>
        <v>4832.12</v>
      </c>
      <c r="W226">
        <f>_xlfn.IFERROR(_XLL.FUNDPRICED(W$3,$A226),W225)</f>
        <v>122.848</v>
      </c>
      <c r="Y226">
        <f t="shared" si="68"/>
        <v>130.2387614251071</v>
      </c>
      <c r="Z226">
        <f t="shared" si="69"/>
        <v>131.56617927105927</v>
      </c>
      <c r="AA226">
        <f t="shared" si="70"/>
        <v>117.95357318184993</v>
      </c>
      <c r="AB226">
        <f t="shared" si="71"/>
        <v>109.63735355597696</v>
      </c>
      <c r="AC226">
        <f t="shared" si="72"/>
        <v>112.73826577361365</v>
      </c>
      <c r="AD226">
        <f t="shared" si="73"/>
        <v>116.15513295210356</v>
      </c>
      <c r="AE226">
        <f t="shared" si="74"/>
        <v>95.01740135496843</v>
      </c>
      <c r="AF226">
        <f t="shared" si="75"/>
        <v>105.84327679358597</v>
      </c>
      <c r="AG226">
        <f t="shared" si="76"/>
        <v>104.9380455678752</v>
      </c>
      <c r="AH226">
        <f t="shared" si="77"/>
        <v>109.66563763641912</v>
      </c>
      <c r="AI226">
        <f t="shared" si="78"/>
        <v>104.05249114371328</v>
      </c>
      <c r="AJ226">
        <f t="shared" si="79"/>
        <v>103.29145328516704</v>
      </c>
      <c r="AK226">
        <f t="shared" si="80"/>
        <v>103.95913908653422</v>
      </c>
      <c r="AL226">
        <f t="shared" si="81"/>
        <v>104.09432749799707</v>
      </c>
      <c r="AM226">
        <f t="shared" si="82"/>
        <v>104.42322580645151</v>
      </c>
      <c r="AN226">
        <f t="shared" si="83"/>
        <v>104.89861875264516</v>
      </c>
      <c r="AO226">
        <f t="shared" si="84"/>
        <v>104.76775333726057</v>
      </c>
      <c r="AP226">
        <f t="shared" si="85"/>
        <v>103.4098983723044</v>
      </c>
      <c r="AQ226">
        <f t="shared" si="86"/>
        <v>103.93822654771549</v>
      </c>
      <c r="AR226">
        <f t="shared" si="87"/>
        <v>103.02984191394022</v>
      </c>
      <c r="AS226">
        <f t="shared" si="88"/>
        <v>104.10013356887418</v>
      </c>
      <c r="AT226">
        <f t="shared" si="89"/>
        <v>103.21626617375247</v>
      </c>
    </row>
    <row r="227" spans="1:46" ht="15">
      <c r="A227" s="2">
        <v>41498</v>
      </c>
      <c r="B227">
        <f>_xlfn.IFERROR(_XLL.FUNDPRICED(B$3,$A227),B226)</f>
        <v>138.747</v>
      </c>
      <c r="C227">
        <f>_xlfn.IFERROR(_XLL.FUNDPRICED(C$3,$A227),C226)</f>
        <v>1577.85</v>
      </c>
      <c r="D227">
        <f>_xlfn.IFERROR(_XLL.FUNDPRICED(D$3,$A227),D226)</f>
        <v>1673.16</v>
      </c>
      <c r="E227">
        <f>_xlfn.IFERROR(_XLL.FUNDPRICED(E$3,$A227),E226)</f>
        <v>17.9756</v>
      </c>
      <c r="F227">
        <f>_xlfn.IFERROR(_XLL.FUNDPRICED(F$3,$A227),F226)</f>
        <v>17.4381</v>
      </c>
      <c r="G227">
        <f>_xlfn.IFERROR(_XLL.FUNDPRICED(G$3,$A227),G226)</f>
        <v>16.5757</v>
      </c>
      <c r="H227">
        <f>_xlfn.IFERROR(_XLL.FUNDPRICED(H$3,$A227),H226)</f>
        <v>23962.11</v>
      </c>
      <c r="I227">
        <f>_xlfn.IFERROR(_XLL.FUNDPRICED(I$3,$A227),I226)</f>
        <v>22752.07</v>
      </c>
      <c r="J227">
        <f>_xlfn.IFERROR(_XLL.FUNDPRICED(J$3,$A227),J226)</f>
        <v>1956.67</v>
      </c>
      <c r="K227">
        <f>_xlfn.IFERROR(_XLL.FUNDPRICED(K$3,$A227),K226)</f>
        <v>1513.03</v>
      </c>
      <c r="L227">
        <f>_xlfn.IFERROR(_XLL.FUNDPRICED(L$3,$A227),L226)</f>
        <v>1144.79</v>
      </c>
      <c r="M227">
        <f>_xlfn.IFERROR(_XLL.FUNDPRICED(M$3,$A227),M226)</f>
        <v>1232.49</v>
      </c>
      <c r="N227">
        <f>_xlfn.IFERROR(_XLL.FUNDPRICED(N$3,$A227),N226)</f>
        <v>1408.84</v>
      </c>
      <c r="O227">
        <f>_xlfn.IFERROR(_XLL.FUNDPRICED(O$3,$A227),O226)</f>
        <v>35934.99</v>
      </c>
      <c r="P227">
        <f>_xlfn.IFERROR(_XLL.FUNDPRICED(P$3,$A227),P226)</f>
        <v>1216.41</v>
      </c>
      <c r="Q227">
        <f>_xlfn.IFERROR(_XLL.FUNDPRICED(Q$3,$A227),Q226)</f>
        <v>1365.04</v>
      </c>
      <c r="R227">
        <f>_xlfn.IFERROR(_XLL.FUNDPRICED(R$3,$A227),R226)</f>
        <v>9437.03</v>
      </c>
      <c r="S227">
        <f>_xlfn.IFERROR(_XLL.FUNDPRICED(S$3,$A227),S226)</f>
        <v>125.212</v>
      </c>
      <c r="T227">
        <f>_xlfn.IFERROR(_XLL.FUNDPRICED(T$3,$A227),T226)</f>
        <v>153.946</v>
      </c>
      <c r="U227">
        <f>_xlfn.IFERROR(_XLL.FUNDPRICED(U$3,$A227),U226)</f>
        <v>121.958</v>
      </c>
      <c r="V227">
        <f>_xlfn.IFERROR(_XLL.FUNDPRICED(V$3,$A227),V226)</f>
        <v>4846.81</v>
      </c>
      <c r="W227">
        <f>_xlfn.IFERROR(_XLL.FUNDPRICED(W$3,$A227),W226)</f>
        <v>123.171</v>
      </c>
      <c r="Y227">
        <f t="shared" si="68"/>
        <v>129.40402909904856</v>
      </c>
      <c r="Z227">
        <f t="shared" si="69"/>
        <v>130.64051400089417</v>
      </c>
      <c r="AA227">
        <f t="shared" si="70"/>
        <v>117.34062697243833</v>
      </c>
      <c r="AB227">
        <f t="shared" si="71"/>
        <v>109.22901171552195</v>
      </c>
      <c r="AC227">
        <f t="shared" si="72"/>
        <v>112.52274575090016</v>
      </c>
      <c r="AD227">
        <f t="shared" si="73"/>
        <v>116.01864619131936</v>
      </c>
      <c r="AE227">
        <f t="shared" si="74"/>
        <v>95.89999583776238</v>
      </c>
      <c r="AF227">
        <f t="shared" si="75"/>
        <v>106.35476159535405</v>
      </c>
      <c r="AG227">
        <f t="shared" si="76"/>
        <v>105.36669161716952</v>
      </c>
      <c r="AH227">
        <f t="shared" si="77"/>
        <v>109.64462222995218</v>
      </c>
      <c r="AI227">
        <f t="shared" si="78"/>
        <v>104.25283902048112</v>
      </c>
      <c r="AJ227">
        <f t="shared" si="79"/>
        <v>103.30234936174134</v>
      </c>
      <c r="AK227">
        <f t="shared" si="80"/>
        <v>103.98571048979954</v>
      </c>
      <c r="AL227">
        <f t="shared" si="81"/>
        <v>104.34724659379533</v>
      </c>
      <c r="AM227">
        <f t="shared" si="82"/>
        <v>104.63741935483863</v>
      </c>
      <c r="AN227">
        <f t="shared" si="83"/>
        <v>105.0394367280982</v>
      </c>
      <c r="AO227">
        <f t="shared" si="84"/>
        <v>104.89201836188016</v>
      </c>
      <c r="AP227">
        <f t="shared" si="85"/>
        <v>103.45534165083039</v>
      </c>
      <c r="AQ227">
        <f t="shared" si="86"/>
        <v>104.0456880237901</v>
      </c>
      <c r="AR227">
        <f t="shared" si="87"/>
        <v>103.10085383379818</v>
      </c>
      <c r="AS227">
        <f t="shared" si="88"/>
        <v>104.41660562712747</v>
      </c>
      <c r="AT227">
        <f t="shared" si="89"/>
        <v>103.4876491345994</v>
      </c>
    </row>
    <row r="228" spans="1:46" ht="15">
      <c r="A228" s="2">
        <v>41499</v>
      </c>
      <c r="B228">
        <f>_xlfn.IFERROR(_XLL.FUNDPRICED(B$3,$A228),B227)</f>
        <v>138.712</v>
      </c>
      <c r="C228">
        <f>_xlfn.IFERROR(_XLL.FUNDPRICED(C$3,$A228),C227)</f>
        <v>1574.65</v>
      </c>
      <c r="D228">
        <f>_xlfn.IFERROR(_XLL.FUNDPRICED(D$3,$A228),D227)</f>
        <v>1667.69</v>
      </c>
      <c r="E228">
        <f>_xlfn.IFERROR(_XLL.FUNDPRICED(E$3,$A228),E227)</f>
        <v>18.0002</v>
      </c>
      <c r="F228">
        <f>_xlfn.IFERROR(_XLL.FUNDPRICED(F$3,$A228),F227)</f>
        <v>17.4751</v>
      </c>
      <c r="G228">
        <f>_xlfn.IFERROR(_XLL.FUNDPRICED(G$3,$A228),G227)</f>
        <v>16.6238</v>
      </c>
      <c r="H228">
        <f>_xlfn.IFERROR(_XLL.FUNDPRICED(H$3,$A228),H227)</f>
        <v>24208.59</v>
      </c>
      <c r="I228">
        <f>_xlfn.IFERROR(_XLL.FUNDPRICED(I$3,$A228),I227)</f>
        <v>22856.87</v>
      </c>
      <c r="J228">
        <f>_xlfn.IFERROR(_XLL.FUNDPRICED(J$3,$A228),J227)</f>
        <v>1971.52</v>
      </c>
      <c r="K228">
        <f>_xlfn.IFERROR(_XLL.FUNDPRICED(K$3,$A228),K227)</f>
        <v>1511.53</v>
      </c>
      <c r="L228">
        <f>_xlfn.IFERROR(_XLL.FUNDPRICED(L$3,$A228),L227)</f>
        <v>1144.02</v>
      </c>
      <c r="M228">
        <f>_xlfn.IFERROR(_XLL.FUNDPRICED(M$3,$A228),M227)</f>
        <v>1232.64</v>
      </c>
      <c r="N228">
        <f>_xlfn.IFERROR(_XLL.FUNDPRICED(N$3,$A228),N227)</f>
        <v>1410.25</v>
      </c>
      <c r="O228">
        <f>_xlfn.IFERROR(_XLL.FUNDPRICED(O$3,$A228),O227)</f>
        <v>35892.71</v>
      </c>
      <c r="P228">
        <f>_xlfn.IFERROR(_XLL.FUNDPRICED(P$3,$A228),P227)</f>
        <v>1215.75</v>
      </c>
      <c r="Q228">
        <f>_xlfn.IFERROR(_XLL.FUNDPRICED(Q$3,$A228),Q227)</f>
        <v>1364.03</v>
      </c>
      <c r="R228">
        <f>_xlfn.IFERROR(_XLL.FUNDPRICED(R$3,$A228),R227)</f>
        <v>9430.95</v>
      </c>
      <c r="S228">
        <f>_xlfn.IFERROR(_XLL.FUNDPRICED(S$3,$A228),S227)</f>
        <v>125.2</v>
      </c>
      <c r="T228">
        <f>_xlfn.IFERROR(_XLL.FUNDPRICED(T$3,$A228),T227)</f>
        <v>153.944</v>
      </c>
      <c r="U228">
        <f>_xlfn.IFERROR(_XLL.FUNDPRICED(U$3,$A228),U227)</f>
        <v>121.863</v>
      </c>
      <c r="V228">
        <f>_xlfn.IFERROR(_XLL.FUNDPRICED(V$3,$A228),V227)</f>
        <v>4836.02</v>
      </c>
      <c r="W228">
        <f>_xlfn.IFERROR(_XLL.FUNDPRICED(W$3,$A228),W227)</f>
        <v>122.989</v>
      </c>
      <c r="Y228">
        <f t="shared" si="68"/>
        <v>129.37138593545964</v>
      </c>
      <c r="Z228">
        <f t="shared" si="69"/>
        <v>130.37556508635677</v>
      </c>
      <c r="AA228">
        <f t="shared" si="70"/>
        <v>116.95700960796677</v>
      </c>
      <c r="AB228">
        <f t="shared" si="71"/>
        <v>109.37849399640281</v>
      </c>
      <c r="AC228">
        <f t="shared" si="72"/>
        <v>112.76149547666063</v>
      </c>
      <c r="AD228">
        <f t="shared" si="73"/>
        <v>116.35531353458707</v>
      </c>
      <c r="AE228">
        <f t="shared" si="74"/>
        <v>96.8864461534521</v>
      </c>
      <c r="AF228">
        <f t="shared" si="75"/>
        <v>106.84465016440262</v>
      </c>
      <c r="AG228">
        <f t="shared" si="76"/>
        <v>106.16636420913186</v>
      </c>
      <c r="AH228">
        <f t="shared" si="77"/>
        <v>109.53592185167486</v>
      </c>
      <c r="AI228">
        <f t="shared" si="78"/>
        <v>104.18271726361237</v>
      </c>
      <c r="AJ228">
        <f t="shared" si="79"/>
        <v>103.31492175778857</v>
      </c>
      <c r="AK228">
        <f t="shared" si="80"/>
        <v>104.08978181925542</v>
      </c>
      <c r="AL228">
        <f t="shared" si="81"/>
        <v>104.22447484442277</v>
      </c>
      <c r="AM228">
        <f t="shared" si="82"/>
        <v>104.58064516129024</v>
      </c>
      <c r="AN228">
        <f t="shared" si="83"/>
        <v>104.96171751760225</v>
      </c>
      <c r="AO228">
        <f t="shared" si="84"/>
        <v>104.82443952917112</v>
      </c>
      <c r="AP228">
        <f t="shared" si="85"/>
        <v>103.44542675369745</v>
      </c>
      <c r="AQ228">
        <f t="shared" si="86"/>
        <v>104.04433630710992</v>
      </c>
      <c r="AR228">
        <f t="shared" si="87"/>
        <v>103.0205427339588</v>
      </c>
      <c r="AS228">
        <f t="shared" si="88"/>
        <v>104.18415269938392</v>
      </c>
      <c r="AT228">
        <f t="shared" si="89"/>
        <v>103.33473365820888</v>
      </c>
    </row>
    <row r="229" spans="1:46" ht="15">
      <c r="A229" s="2">
        <v>41500</v>
      </c>
      <c r="B229">
        <f>_xlfn.IFERROR(_XLL.FUNDPRICED(B$3,$A229),B228)</f>
        <v>137.925</v>
      </c>
      <c r="C229">
        <f>_xlfn.IFERROR(_XLL.FUNDPRICED(C$3,$A229),C228)</f>
        <v>1571.8</v>
      </c>
      <c r="D229">
        <f>_xlfn.IFERROR(_XLL.FUNDPRICED(D$3,$A229),D228)</f>
        <v>1664.13</v>
      </c>
      <c r="E229">
        <f>_xlfn.IFERROR(_XLL.FUNDPRICED(E$3,$A229),E228)</f>
        <v>18.1013</v>
      </c>
      <c r="F229">
        <f>_xlfn.IFERROR(_XLL.FUNDPRICED(F$3,$A229),F228)</f>
        <v>17.4798</v>
      </c>
      <c r="G229">
        <f>_xlfn.IFERROR(_XLL.FUNDPRICED(G$3,$A229),G228)</f>
        <v>16.5397</v>
      </c>
      <c r="H229">
        <f>_xlfn.IFERROR(_XLL.FUNDPRICED(H$3,$A229),H228)</f>
        <v>24476.63</v>
      </c>
      <c r="I229">
        <f>_xlfn.IFERROR(_XLL.FUNDPRICED(I$3,$A229),I228)</f>
        <v>23057.42</v>
      </c>
      <c r="J229">
        <f>_xlfn.IFERROR(_XLL.FUNDPRICED(J$3,$A229),J228)</f>
        <v>1993.68</v>
      </c>
      <c r="K229">
        <f>_xlfn.IFERROR(_XLL.FUNDPRICED(K$3,$A229),K228)</f>
        <v>1512.12</v>
      </c>
      <c r="L229">
        <f>_xlfn.IFERROR(_XLL.FUNDPRICED(L$3,$A229),L228)</f>
        <v>1145.18</v>
      </c>
      <c r="M229">
        <f>_xlfn.IFERROR(_XLL.FUNDPRICED(M$3,$A229),M228)</f>
        <v>1232.79</v>
      </c>
      <c r="N229">
        <f>_xlfn.IFERROR(_XLL.FUNDPRICED(N$3,$A229),N228)</f>
        <v>1408.81</v>
      </c>
      <c r="O229">
        <f>_xlfn.IFERROR(_XLL.FUNDPRICED(O$3,$A229),O228)</f>
        <v>35946.15</v>
      </c>
      <c r="P229">
        <f>_xlfn.IFERROR(_XLL.FUNDPRICED(P$3,$A229),P228)</f>
        <v>1217.32</v>
      </c>
      <c r="Q229">
        <f>_xlfn.IFERROR(_XLL.FUNDPRICED(Q$3,$A229),Q228)</f>
        <v>1366.22</v>
      </c>
      <c r="R229">
        <f>_xlfn.IFERROR(_XLL.FUNDPRICED(R$3,$A229),R228)</f>
        <v>9438.76</v>
      </c>
      <c r="S229">
        <f>_xlfn.IFERROR(_XLL.FUNDPRICED(S$3,$A229),S228)</f>
        <v>125.057</v>
      </c>
      <c r="T229">
        <f>_xlfn.IFERROR(_XLL.FUNDPRICED(T$3,$A229),T228)</f>
        <v>153.804</v>
      </c>
      <c r="U229">
        <f>_xlfn.IFERROR(_XLL.FUNDPRICED(U$3,$A229),U228)</f>
        <v>121.915</v>
      </c>
      <c r="V229">
        <f>_xlfn.IFERROR(_XLL.FUNDPRICED(V$3,$A229),V228)</f>
        <v>4847.2</v>
      </c>
      <c r="W229">
        <f>_xlfn.IFERROR(_XLL.FUNDPRICED(W$3,$A229),W228)</f>
        <v>123.108</v>
      </c>
      <c r="Y229">
        <f t="shared" si="68"/>
        <v>128.63738108561822</v>
      </c>
      <c r="Z229">
        <f t="shared" si="69"/>
        <v>130.13959495934688</v>
      </c>
      <c r="AA229">
        <f t="shared" si="70"/>
        <v>116.70734273090666</v>
      </c>
      <c r="AB229">
        <f t="shared" si="71"/>
        <v>109.99282971173021</v>
      </c>
      <c r="AC229">
        <f t="shared" si="72"/>
        <v>112.7918231445275</v>
      </c>
      <c r="AD229">
        <f t="shared" si="73"/>
        <v>115.76667063294853</v>
      </c>
      <c r="AE229">
        <f t="shared" si="74"/>
        <v>97.95918285670378</v>
      </c>
      <c r="AF229">
        <f t="shared" si="75"/>
        <v>107.78212299381764</v>
      </c>
      <c r="AG229">
        <f t="shared" si="76"/>
        <v>107.3596803463632</v>
      </c>
      <c r="AH229">
        <f t="shared" si="77"/>
        <v>109.57867733379727</v>
      </c>
      <c r="AI229">
        <f t="shared" si="78"/>
        <v>104.28835523499907</v>
      </c>
      <c r="AJ229">
        <f t="shared" si="79"/>
        <v>103.32749415383579</v>
      </c>
      <c r="AK229">
        <f t="shared" si="80"/>
        <v>103.98349620619409</v>
      </c>
      <c r="AL229">
        <f t="shared" si="81"/>
        <v>104.37965276037524</v>
      </c>
      <c r="AM229">
        <f t="shared" si="82"/>
        <v>104.7156989247311</v>
      </c>
      <c r="AN229">
        <f t="shared" si="83"/>
        <v>105.13023738986573</v>
      </c>
      <c r="AO229">
        <f t="shared" si="84"/>
        <v>104.91124720737139</v>
      </c>
      <c r="AP229">
        <f t="shared" si="85"/>
        <v>103.32727422952989</v>
      </c>
      <c r="AQ229">
        <f t="shared" si="86"/>
        <v>103.94971613949706</v>
      </c>
      <c r="AR229">
        <f t="shared" si="87"/>
        <v>103.06450249387089</v>
      </c>
      <c r="AS229">
        <f t="shared" si="88"/>
        <v>104.42500754017843</v>
      </c>
      <c r="AT229">
        <f t="shared" si="89"/>
        <v>103.43471685431038</v>
      </c>
    </row>
    <row r="230" spans="1:46" ht="15">
      <c r="A230" s="2">
        <v>41501</v>
      </c>
      <c r="B230">
        <f>_xlfn.IFERROR(_XLL.FUNDPRICED(B$3,$A230),B229)</f>
        <v>136.029</v>
      </c>
      <c r="C230">
        <f>_xlfn.IFERROR(_XLL.FUNDPRICED(C$3,$A230),C229)</f>
        <v>1554.59</v>
      </c>
      <c r="D230">
        <f>_xlfn.IFERROR(_XLL.FUNDPRICED(D$3,$A230),D229)</f>
        <v>1646.39</v>
      </c>
      <c r="E230">
        <f>_xlfn.IFERROR(_XLL.FUNDPRICED(E$3,$A230),E229)</f>
        <v>17.898</v>
      </c>
      <c r="F230">
        <f>_xlfn.IFERROR(_XLL.FUNDPRICED(F$3,$A230),F229)</f>
        <v>17.2647</v>
      </c>
      <c r="G230">
        <f>_xlfn.IFERROR(_XLL.FUNDPRICED(G$3,$A230),G229)</f>
        <v>16.3048</v>
      </c>
      <c r="H230">
        <f>_xlfn.IFERROR(_XLL.FUNDPRICED(H$3,$A230),H229)</f>
        <v>24332.42</v>
      </c>
      <c r="I230">
        <f>_xlfn.IFERROR(_XLL.FUNDPRICED(I$3,$A230),I229)</f>
        <v>22914.6</v>
      </c>
      <c r="J230">
        <f>_xlfn.IFERROR(_XLL.FUNDPRICED(J$3,$A230),J229)</f>
        <v>1976.77</v>
      </c>
      <c r="K230">
        <f>_xlfn.IFERROR(_XLL.FUNDPRICED(K$3,$A230),K229)</f>
        <v>1509.08</v>
      </c>
      <c r="L230">
        <f>_xlfn.IFERROR(_XLL.FUNDPRICED(L$3,$A230),L229)</f>
        <v>1145.62</v>
      </c>
      <c r="M230">
        <f>_xlfn.IFERROR(_XLL.FUNDPRICED(M$3,$A230),M229)</f>
        <v>1232.94</v>
      </c>
      <c r="N230">
        <f>_xlfn.IFERROR(_XLL.FUNDPRICED(N$3,$A230),N229)</f>
        <v>1408.74</v>
      </c>
      <c r="O230">
        <f>_xlfn.IFERROR(_XLL.FUNDPRICED(O$3,$A230),O229)</f>
        <v>35997.87</v>
      </c>
      <c r="P230">
        <f>_xlfn.IFERROR(_XLL.FUNDPRICED(P$3,$A230),P229)</f>
        <v>1218.31</v>
      </c>
      <c r="Q230">
        <f>_xlfn.IFERROR(_XLL.FUNDPRICED(Q$3,$A230),Q229)</f>
        <v>1368.52</v>
      </c>
      <c r="R230">
        <f>_xlfn.IFERROR(_XLL.FUNDPRICED(R$3,$A230),R229)</f>
        <v>9451.67</v>
      </c>
      <c r="S230">
        <f>_xlfn.IFERROR(_XLL.FUNDPRICED(S$3,$A230),S229)</f>
        <v>125.042</v>
      </c>
      <c r="T230">
        <f>_xlfn.IFERROR(_XLL.FUNDPRICED(T$3,$A230),T229)</f>
        <v>153.788</v>
      </c>
      <c r="U230">
        <f>_xlfn.IFERROR(_XLL.FUNDPRICED(U$3,$A230),U229)</f>
        <v>122.05</v>
      </c>
      <c r="V230">
        <f>_xlfn.IFERROR(_XLL.FUNDPRICED(V$3,$A230),V229)</f>
        <v>4855.72</v>
      </c>
      <c r="W230">
        <f>_xlfn.IFERROR(_XLL.FUNDPRICED(W$3,$A230),W229)</f>
        <v>123.25</v>
      </c>
      <c r="Y230">
        <f t="shared" si="68"/>
        <v>126.86905428091758</v>
      </c>
      <c r="Z230">
        <f t="shared" si="69"/>
        <v>128.71466657835035</v>
      </c>
      <c r="AA230">
        <f t="shared" si="70"/>
        <v>115.46321621432064</v>
      </c>
      <c r="AB230">
        <f t="shared" si="71"/>
        <v>108.75747411404416</v>
      </c>
      <c r="AC230">
        <f t="shared" si="72"/>
        <v>111.40384838747148</v>
      </c>
      <c r="AD230">
        <f t="shared" si="73"/>
        <v>114.12253011457881</v>
      </c>
      <c r="AE230">
        <f t="shared" si="74"/>
        <v>97.38203258071539</v>
      </c>
      <c r="AF230">
        <f t="shared" si="75"/>
        <v>107.11450958321156</v>
      </c>
      <c r="AG230">
        <f t="shared" si="76"/>
        <v>106.4490767416438</v>
      </c>
      <c r="AH230">
        <f t="shared" si="77"/>
        <v>109.35837790048858</v>
      </c>
      <c r="AI230">
        <f t="shared" si="78"/>
        <v>104.32842481035263</v>
      </c>
      <c r="AJ230">
        <f t="shared" si="79"/>
        <v>103.34006654988303</v>
      </c>
      <c r="AK230">
        <f t="shared" si="80"/>
        <v>103.97832954444806</v>
      </c>
      <c r="AL230">
        <f t="shared" si="81"/>
        <v>104.52983617753583</v>
      </c>
      <c r="AM230">
        <f t="shared" si="82"/>
        <v>104.80086021505369</v>
      </c>
      <c r="AN230">
        <f t="shared" si="83"/>
        <v>105.30722173059904</v>
      </c>
      <c r="AO230">
        <f t="shared" si="84"/>
        <v>105.0547410774822</v>
      </c>
      <c r="AP230">
        <f t="shared" si="85"/>
        <v>103.31488060811371</v>
      </c>
      <c r="AQ230">
        <f t="shared" si="86"/>
        <v>103.93890240605559</v>
      </c>
      <c r="AR230">
        <f t="shared" si="87"/>
        <v>103.17862879364263</v>
      </c>
      <c r="AS230">
        <f t="shared" si="88"/>
        <v>104.60855702529197</v>
      </c>
      <c r="AT230">
        <f t="shared" si="89"/>
        <v>103.554024533692</v>
      </c>
    </row>
    <row r="231" spans="1:46" ht="15">
      <c r="A231" s="2">
        <v>41502</v>
      </c>
      <c r="B231">
        <f>_xlfn.IFERROR(_XLL.FUNDPRICED(B$3,$A231),B230)</f>
        <v>137.304</v>
      </c>
      <c r="C231">
        <f>_xlfn.IFERROR(_XLL.FUNDPRICED(C$3,$A231),C230)</f>
        <v>1556.66</v>
      </c>
      <c r="D231">
        <f>_xlfn.IFERROR(_XLL.FUNDPRICED(D$3,$A231),D230)</f>
        <v>1637.84</v>
      </c>
      <c r="E231">
        <f>_xlfn.IFERROR(_XLL.FUNDPRICED(E$3,$A231),E230)</f>
        <v>18.0631</v>
      </c>
      <c r="F231">
        <f>_xlfn.IFERROR(_XLL.FUNDPRICED(F$3,$A231),F230)</f>
        <v>17.2726</v>
      </c>
      <c r="G231">
        <f>_xlfn.IFERROR(_XLL.FUNDPRICED(G$3,$A231),G230)</f>
        <v>16.2511</v>
      </c>
      <c r="H231">
        <f>_xlfn.IFERROR(_XLL.FUNDPRICED(H$3,$A231),H230)</f>
        <v>24032.8</v>
      </c>
      <c r="I231">
        <f>_xlfn.IFERROR(_XLL.FUNDPRICED(I$3,$A231),I230)</f>
        <v>22669.05</v>
      </c>
      <c r="J231">
        <f>_xlfn.IFERROR(_XLL.FUNDPRICED(J$3,$A231),J230)</f>
        <v>1969.11</v>
      </c>
      <c r="K231">
        <f>_xlfn.IFERROR(_XLL.FUNDPRICED(K$3,$A231),K230)</f>
        <v>1509.2</v>
      </c>
      <c r="L231">
        <f>_xlfn.IFERROR(_XLL.FUNDPRICED(L$3,$A231),L230)</f>
        <v>1145.64</v>
      </c>
      <c r="M231">
        <f>_xlfn.IFERROR(_XLL.FUNDPRICED(M$3,$A231),M230)</f>
        <v>1233.42</v>
      </c>
      <c r="N231">
        <f>_xlfn.IFERROR(_XLL.FUNDPRICED(N$3,$A231),N230)</f>
        <v>1409.15</v>
      </c>
      <c r="O231">
        <f>_xlfn.IFERROR(_XLL.FUNDPRICED(O$3,$A231),O230)</f>
        <v>35969.57</v>
      </c>
      <c r="P231">
        <f>_xlfn.IFERROR(_XLL.FUNDPRICED(P$3,$A231),P230)</f>
        <v>1219.33</v>
      </c>
      <c r="Q231">
        <f>_xlfn.IFERROR(_XLL.FUNDPRICED(Q$3,$A231),Q230)</f>
        <v>1369.44</v>
      </c>
      <c r="R231">
        <f>_xlfn.IFERROR(_XLL.FUNDPRICED(R$3,$A231),R230)</f>
        <v>9456.59</v>
      </c>
      <c r="S231">
        <f>_xlfn.IFERROR(_XLL.FUNDPRICED(S$3,$A231),S230)</f>
        <v>125.016</v>
      </c>
      <c r="T231">
        <f>_xlfn.IFERROR(_XLL.FUNDPRICED(T$3,$A231),T230)</f>
        <v>153.723</v>
      </c>
      <c r="U231">
        <f>_xlfn.IFERROR(_XLL.FUNDPRICED(U$3,$A231),U230)</f>
        <v>122.027</v>
      </c>
      <c r="V231">
        <f>_xlfn.IFERROR(_XLL.FUNDPRICED(V$3,$A231),V230)</f>
        <v>4860.41</v>
      </c>
      <c r="W231">
        <f>_xlfn.IFERROR(_XLL.FUNDPRICED(W$3,$A231),W230)</f>
        <v>123.166</v>
      </c>
      <c r="Y231">
        <f t="shared" si="68"/>
        <v>128.05819809736974</v>
      </c>
      <c r="Z231">
        <f t="shared" si="69"/>
        <v>128.88605540744175</v>
      </c>
      <c r="AA231">
        <f t="shared" si="70"/>
        <v>114.86359492250493</v>
      </c>
      <c r="AB231">
        <f t="shared" si="71"/>
        <v>109.76070682028109</v>
      </c>
      <c r="AC231">
        <f t="shared" si="72"/>
        <v>111.45482468026897</v>
      </c>
      <c r="AD231">
        <f t="shared" si="73"/>
        <v>113.74666657334231</v>
      </c>
      <c r="AE231">
        <f t="shared" si="74"/>
        <v>96.18290793130387</v>
      </c>
      <c r="AF231">
        <f t="shared" si="75"/>
        <v>105.96668383769745</v>
      </c>
      <c r="AG231">
        <f t="shared" si="76"/>
        <v>106.03658569420732</v>
      </c>
      <c r="AH231">
        <f t="shared" si="77"/>
        <v>109.36707393075076</v>
      </c>
      <c r="AI231">
        <f t="shared" si="78"/>
        <v>104.33024615468692</v>
      </c>
      <c r="AJ231">
        <f t="shared" si="79"/>
        <v>103.3802982172342</v>
      </c>
      <c r="AK231">
        <f t="shared" si="80"/>
        <v>104.00859142038914</v>
      </c>
      <c r="AL231">
        <f t="shared" si="81"/>
        <v>104.44765924973915</v>
      </c>
      <c r="AM231">
        <f t="shared" si="82"/>
        <v>104.88860215053757</v>
      </c>
      <c r="AN231">
        <f t="shared" si="83"/>
        <v>105.37801546689236</v>
      </c>
      <c r="AO231">
        <f t="shared" si="84"/>
        <v>105.1094265802665</v>
      </c>
      <c r="AP231">
        <f t="shared" si="85"/>
        <v>103.29339833099233</v>
      </c>
      <c r="AQ231">
        <f t="shared" si="86"/>
        <v>103.89497161394961</v>
      </c>
      <c r="AR231">
        <f t="shared" si="87"/>
        <v>103.15918505368153</v>
      </c>
      <c r="AS231">
        <f t="shared" si="88"/>
        <v>104.7095954155716</v>
      </c>
      <c r="AT231">
        <f t="shared" si="89"/>
        <v>103.48344815997329</v>
      </c>
    </row>
    <row r="232" spans="1:46" ht="15">
      <c r="A232" s="2">
        <v>41503</v>
      </c>
      <c r="B232">
        <f>_xlfn.IFERROR(_XLL.FUNDPRICED(B$3,$A232),B231)</f>
        <v>137.299</v>
      </c>
      <c r="C232">
        <f>_xlfn.IFERROR(_XLL.FUNDPRICED(C$3,$A232),C231)</f>
        <v>1556.66</v>
      </c>
      <c r="D232">
        <f>_xlfn.IFERROR(_XLL.FUNDPRICED(D$3,$A232),D231)</f>
        <v>1637.84</v>
      </c>
      <c r="E232">
        <f>_xlfn.IFERROR(_XLL.FUNDPRICED(E$3,$A232),E231)</f>
        <v>18.0631</v>
      </c>
      <c r="F232">
        <f>_xlfn.IFERROR(_XLL.FUNDPRICED(F$3,$A232),F231)</f>
        <v>17.2726</v>
      </c>
      <c r="G232">
        <f>_xlfn.IFERROR(_XLL.FUNDPRICED(G$3,$A232),G231)</f>
        <v>16.2511</v>
      </c>
      <c r="H232">
        <f>_xlfn.IFERROR(_XLL.FUNDPRICED(H$3,$A232),H231)</f>
        <v>24032.8</v>
      </c>
      <c r="I232">
        <f>_xlfn.IFERROR(_XLL.FUNDPRICED(I$3,$A232),I231)</f>
        <v>22669.05</v>
      </c>
      <c r="J232">
        <f>_xlfn.IFERROR(_XLL.FUNDPRICED(J$3,$A232),J231)</f>
        <v>1969.11</v>
      </c>
      <c r="K232">
        <f>_xlfn.IFERROR(_XLL.FUNDPRICED(K$3,$A232),K231)</f>
        <v>1509.2</v>
      </c>
      <c r="L232">
        <f>_xlfn.IFERROR(_XLL.FUNDPRICED(L$3,$A232),L231)</f>
        <v>1145.64</v>
      </c>
      <c r="M232">
        <f>_xlfn.IFERROR(_XLL.FUNDPRICED(M$3,$A232),M231)</f>
        <v>1233.42</v>
      </c>
      <c r="N232">
        <f>_xlfn.IFERROR(_XLL.FUNDPRICED(N$3,$A232),N231)</f>
        <v>1409.15</v>
      </c>
      <c r="O232">
        <f>_xlfn.IFERROR(_XLL.FUNDPRICED(O$3,$A232),O231)</f>
        <v>35969.57</v>
      </c>
      <c r="P232">
        <f>_xlfn.IFERROR(_XLL.FUNDPRICED(P$3,$A232),P231)</f>
        <v>1219.33</v>
      </c>
      <c r="Q232">
        <f>_xlfn.IFERROR(_XLL.FUNDPRICED(Q$3,$A232),Q231)</f>
        <v>1369.44</v>
      </c>
      <c r="R232">
        <f>_xlfn.IFERROR(_XLL.FUNDPRICED(R$3,$A232),R231)</f>
        <v>9456.59</v>
      </c>
      <c r="S232">
        <f>_xlfn.IFERROR(_XLL.FUNDPRICED(S$3,$A232),S231)</f>
        <v>125.016</v>
      </c>
      <c r="T232">
        <f>_xlfn.IFERROR(_XLL.FUNDPRICED(T$3,$A232),T231)</f>
        <v>153.721</v>
      </c>
      <c r="U232">
        <f>_xlfn.IFERROR(_XLL.FUNDPRICED(U$3,$A232),U231)</f>
        <v>122.025</v>
      </c>
      <c r="V232">
        <f>_xlfn.IFERROR(_XLL.FUNDPRICED(V$3,$A232),V231)</f>
        <v>4860.41</v>
      </c>
      <c r="W232">
        <f>_xlfn.IFERROR(_XLL.FUNDPRICED(W$3,$A232),W231)</f>
        <v>123.163</v>
      </c>
      <c r="Y232">
        <f t="shared" si="68"/>
        <v>128.05353478828562</v>
      </c>
      <c r="Z232">
        <f t="shared" si="69"/>
        <v>128.88605540744175</v>
      </c>
      <c r="AA232">
        <f t="shared" si="70"/>
        <v>114.86359492250493</v>
      </c>
      <c r="AB232">
        <f t="shared" si="71"/>
        <v>109.76070682028109</v>
      </c>
      <c r="AC232">
        <f t="shared" si="72"/>
        <v>111.45482468026897</v>
      </c>
      <c r="AD232">
        <f t="shared" si="73"/>
        <v>113.74666657334231</v>
      </c>
      <c r="AE232">
        <f t="shared" si="74"/>
        <v>96.18290793130387</v>
      </c>
      <c r="AF232">
        <f t="shared" si="75"/>
        <v>105.96668383769745</v>
      </c>
      <c r="AG232">
        <f t="shared" si="76"/>
        <v>106.03658569420732</v>
      </c>
      <c r="AH232">
        <f t="shared" si="77"/>
        <v>109.36707393075076</v>
      </c>
      <c r="AI232">
        <f t="shared" si="78"/>
        <v>104.33024615468692</v>
      </c>
      <c r="AJ232">
        <f t="shared" si="79"/>
        <v>103.3802982172342</v>
      </c>
      <c r="AK232">
        <f t="shared" si="80"/>
        <v>104.00859142038914</v>
      </c>
      <c r="AL232">
        <f t="shared" si="81"/>
        <v>104.44765924973915</v>
      </c>
      <c r="AM232">
        <f t="shared" si="82"/>
        <v>104.88860215053757</v>
      </c>
      <c r="AN232">
        <f t="shared" si="83"/>
        <v>105.37801546689236</v>
      </c>
      <c r="AO232">
        <f t="shared" si="84"/>
        <v>105.1094265802665</v>
      </c>
      <c r="AP232">
        <f t="shared" si="85"/>
        <v>103.29339833099233</v>
      </c>
      <c r="AQ232">
        <f t="shared" si="86"/>
        <v>103.89361989726942</v>
      </c>
      <c r="AR232">
        <f t="shared" si="87"/>
        <v>103.15749429368492</v>
      </c>
      <c r="AS232">
        <f t="shared" si="88"/>
        <v>104.7095954155716</v>
      </c>
      <c r="AT232">
        <f t="shared" si="89"/>
        <v>103.48092757519763</v>
      </c>
    </row>
    <row r="233" spans="1:46" ht="15">
      <c r="A233" s="2">
        <v>41504</v>
      </c>
      <c r="B233">
        <f>_xlfn.IFERROR(_XLL.FUNDPRICED(B$3,$A233),B232)</f>
        <v>137.294</v>
      </c>
      <c r="C233">
        <f>_xlfn.IFERROR(_XLL.FUNDPRICED(C$3,$A233),C232)</f>
        <v>1556.66</v>
      </c>
      <c r="D233">
        <f>_xlfn.IFERROR(_XLL.FUNDPRICED(D$3,$A233),D232)</f>
        <v>1637.84</v>
      </c>
      <c r="E233">
        <f>_xlfn.IFERROR(_XLL.FUNDPRICED(E$3,$A233),E232)</f>
        <v>18.0631</v>
      </c>
      <c r="F233">
        <f>_xlfn.IFERROR(_XLL.FUNDPRICED(F$3,$A233),F232)</f>
        <v>17.2726</v>
      </c>
      <c r="G233">
        <f>_xlfn.IFERROR(_XLL.FUNDPRICED(G$3,$A233),G232)</f>
        <v>16.2511</v>
      </c>
      <c r="H233">
        <f>_xlfn.IFERROR(_XLL.FUNDPRICED(H$3,$A233),H232)</f>
        <v>24032.8</v>
      </c>
      <c r="I233">
        <f>_xlfn.IFERROR(_XLL.FUNDPRICED(I$3,$A233),I232)</f>
        <v>22669.05</v>
      </c>
      <c r="J233">
        <f>_xlfn.IFERROR(_XLL.FUNDPRICED(J$3,$A233),J232)</f>
        <v>1969.11</v>
      </c>
      <c r="K233">
        <f>_xlfn.IFERROR(_XLL.FUNDPRICED(K$3,$A233),K232)</f>
        <v>1509.2</v>
      </c>
      <c r="L233">
        <f>_xlfn.IFERROR(_XLL.FUNDPRICED(L$3,$A233),L232)</f>
        <v>1145.64</v>
      </c>
      <c r="M233">
        <f>_xlfn.IFERROR(_XLL.FUNDPRICED(M$3,$A233),M232)</f>
        <v>1233.42</v>
      </c>
      <c r="N233">
        <f>_xlfn.IFERROR(_XLL.FUNDPRICED(N$3,$A233),N232)</f>
        <v>1409.15</v>
      </c>
      <c r="O233">
        <f>_xlfn.IFERROR(_XLL.FUNDPRICED(O$3,$A233),O232)</f>
        <v>35969.57</v>
      </c>
      <c r="P233">
        <f>_xlfn.IFERROR(_XLL.FUNDPRICED(P$3,$A233),P232)</f>
        <v>1219.33</v>
      </c>
      <c r="Q233">
        <f>_xlfn.IFERROR(_XLL.FUNDPRICED(Q$3,$A233),Q232)</f>
        <v>1369.44</v>
      </c>
      <c r="R233">
        <f>_xlfn.IFERROR(_XLL.FUNDPRICED(R$3,$A233),R232)</f>
        <v>9456.59</v>
      </c>
      <c r="S233">
        <f>_xlfn.IFERROR(_XLL.FUNDPRICED(S$3,$A233),S232)</f>
        <v>125.015</v>
      </c>
      <c r="T233">
        <f>_xlfn.IFERROR(_XLL.FUNDPRICED(T$3,$A233),T232)</f>
        <v>153.719</v>
      </c>
      <c r="U233">
        <f>_xlfn.IFERROR(_XLL.FUNDPRICED(U$3,$A233),U232)</f>
        <v>122.022</v>
      </c>
      <c r="V233">
        <f>_xlfn.IFERROR(_XLL.FUNDPRICED(V$3,$A233),V232)</f>
        <v>4860.41</v>
      </c>
      <c r="W233">
        <f>_xlfn.IFERROR(_XLL.FUNDPRICED(W$3,$A233),W232)</f>
        <v>123.161</v>
      </c>
      <c r="Y233">
        <f t="shared" si="68"/>
        <v>128.0488714792015</v>
      </c>
      <c r="Z233">
        <f t="shared" si="69"/>
        <v>128.88605540744175</v>
      </c>
      <c r="AA233">
        <f t="shared" si="70"/>
        <v>114.86359492250493</v>
      </c>
      <c r="AB233">
        <f t="shared" si="71"/>
        <v>109.76070682028109</v>
      </c>
      <c r="AC233">
        <f t="shared" si="72"/>
        <v>111.45482468026897</v>
      </c>
      <c r="AD233">
        <f t="shared" si="73"/>
        <v>113.74666657334231</v>
      </c>
      <c r="AE233">
        <f t="shared" si="74"/>
        <v>96.18290793130387</v>
      </c>
      <c r="AF233">
        <f t="shared" si="75"/>
        <v>105.96668383769745</v>
      </c>
      <c r="AG233">
        <f t="shared" si="76"/>
        <v>106.03658569420732</v>
      </c>
      <c r="AH233">
        <f t="shared" si="77"/>
        <v>109.36707393075076</v>
      </c>
      <c r="AI233">
        <f t="shared" si="78"/>
        <v>104.33024615468692</v>
      </c>
      <c r="AJ233">
        <f t="shared" si="79"/>
        <v>103.3802982172342</v>
      </c>
      <c r="AK233">
        <f t="shared" si="80"/>
        <v>104.00859142038914</v>
      </c>
      <c r="AL233">
        <f t="shared" si="81"/>
        <v>104.44765924973915</v>
      </c>
      <c r="AM233">
        <f t="shared" si="82"/>
        <v>104.88860215053757</v>
      </c>
      <c r="AN233">
        <f t="shared" si="83"/>
        <v>105.37801546689236</v>
      </c>
      <c r="AO233">
        <f t="shared" si="84"/>
        <v>105.1094265802665</v>
      </c>
      <c r="AP233">
        <f t="shared" si="85"/>
        <v>103.29257208956457</v>
      </c>
      <c r="AQ233">
        <f t="shared" si="86"/>
        <v>103.89226818058923</v>
      </c>
      <c r="AR233">
        <f t="shared" si="87"/>
        <v>103.15495815368999</v>
      </c>
      <c r="AS233">
        <f t="shared" si="88"/>
        <v>104.7095954155716</v>
      </c>
      <c r="AT233">
        <f t="shared" si="89"/>
        <v>103.47924718534718</v>
      </c>
    </row>
    <row r="234" spans="1:46" ht="15">
      <c r="A234" s="2">
        <v>41505</v>
      </c>
      <c r="B234">
        <f>_xlfn.IFERROR(_XLL.FUNDPRICED(B$3,$A234),B233)</f>
        <v>136.672</v>
      </c>
      <c r="C234">
        <f>_xlfn.IFERROR(_XLL.FUNDPRICED(C$3,$A234),C233)</f>
        <v>1548.92</v>
      </c>
      <c r="D234">
        <f>_xlfn.IFERROR(_XLL.FUNDPRICED(D$3,$A234),D233)</f>
        <v>1628.54</v>
      </c>
      <c r="E234">
        <f>_xlfn.IFERROR(_XLL.FUNDPRICED(E$3,$A234),E233)</f>
        <v>17.9871</v>
      </c>
      <c r="F234">
        <f>_xlfn.IFERROR(_XLL.FUNDPRICED(F$3,$A234),F233)</f>
        <v>17.1894</v>
      </c>
      <c r="G234">
        <f>_xlfn.IFERROR(_XLL.FUNDPRICED(G$3,$A234),G233)</f>
        <v>16.1553</v>
      </c>
      <c r="H234">
        <f>_xlfn.IFERROR(_XLL.FUNDPRICED(H$3,$A234),H233)</f>
        <v>23878.48</v>
      </c>
      <c r="I234">
        <f>_xlfn.IFERROR(_XLL.FUNDPRICED(I$3,$A234),I233)</f>
        <v>22650.29</v>
      </c>
      <c r="J234">
        <f>_xlfn.IFERROR(_XLL.FUNDPRICED(J$3,$A234),J233)</f>
        <v>1954.21</v>
      </c>
      <c r="K234">
        <f>_xlfn.IFERROR(_XLL.FUNDPRICED(K$3,$A234),K233)</f>
        <v>1505.67</v>
      </c>
      <c r="L234">
        <f>_xlfn.IFERROR(_XLL.FUNDPRICED(L$3,$A234),L233)</f>
        <v>1143.57</v>
      </c>
      <c r="M234">
        <f>_xlfn.IFERROR(_XLL.FUNDPRICED(M$3,$A234),M233)</f>
        <v>1233.54</v>
      </c>
      <c r="N234">
        <f>_xlfn.IFERROR(_XLL.FUNDPRICED(N$3,$A234),N233)</f>
        <v>1409.19</v>
      </c>
      <c r="O234">
        <f>_xlfn.IFERROR(_XLL.FUNDPRICED(O$3,$A234),O233)</f>
        <v>35856.28</v>
      </c>
      <c r="P234">
        <f>_xlfn.IFERROR(_XLL.FUNDPRICED(P$3,$A234),P233)</f>
        <v>1217.36</v>
      </c>
      <c r="Q234">
        <f>_xlfn.IFERROR(_XLL.FUNDPRICED(Q$3,$A234),Q233)</f>
        <v>1365.27</v>
      </c>
      <c r="R234">
        <f>_xlfn.IFERROR(_XLL.FUNDPRICED(R$3,$A234),R233)</f>
        <v>9428.38</v>
      </c>
      <c r="S234">
        <f>_xlfn.IFERROR(_XLL.FUNDPRICED(S$3,$A234),S233)</f>
        <v>124.924</v>
      </c>
      <c r="T234">
        <f>_xlfn.IFERROR(_XLL.FUNDPRICED(T$3,$A234),T233)</f>
        <v>153.479</v>
      </c>
      <c r="U234">
        <f>_xlfn.IFERROR(_XLL.FUNDPRICED(U$3,$A234),U233)</f>
        <v>121.737</v>
      </c>
      <c r="V234">
        <f>_xlfn.IFERROR(_XLL.FUNDPRICED(V$3,$A234),V233)</f>
        <v>4843.77</v>
      </c>
      <c r="W234">
        <f>_xlfn.IFERROR(_XLL.FUNDPRICED(W$3,$A234),W233)</f>
        <v>122.843</v>
      </c>
      <c r="Y234">
        <f t="shared" si="68"/>
        <v>127.4687558291362</v>
      </c>
      <c r="Z234">
        <f t="shared" si="69"/>
        <v>128.24521022040437</v>
      </c>
      <c r="AA234">
        <f t="shared" si="70"/>
        <v>114.21137527175803</v>
      </c>
      <c r="AB234">
        <f t="shared" si="71"/>
        <v>109.29889164357604</v>
      </c>
      <c r="AC234">
        <f t="shared" si="72"/>
        <v>110.91796043207249</v>
      </c>
      <c r="AD234">
        <f t="shared" si="73"/>
        <v>113.07613161523324</v>
      </c>
      <c r="AE234">
        <f t="shared" si="74"/>
        <v>95.5652959030775</v>
      </c>
      <c r="AF234">
        <f t="shared" si="75"/>
        <v>105.87899004423036</v>
      </c>
      <c r="AG234">
        <f t="shared" si="76"/>
        <v>105.23422060193535</v>
      </c>
      <c r="AH234">
        <f t="shared" si="77"/>
        <v>109.11126570720481</v>
      </c>
      <c r="AI234">
        <f t="shared" si="78"/>
        <v>104.14173701609171</v>
      </c>
      <c r="AJ234">
        <f t="shared" si="79"/>
        <v>103.39035613407198</v>
      </c>
      <c r="AK234">
        <f t="shared" si="80"/>
        <v>104.01154379852973</v>
      </c>
      <c r="AL234">
        <f t="shared" si="81"/>
        <v>104.11869019849937</v>
      </c>
      <c r="AM234">
        <f t="shared" si="82"/>
        <v>104.71913978494617</v>
      </c>
      <c r="AN234">
        <f t="shared" si="83"/>
        <v>105.05713516217149</v>
      </c>
      <c r="AO234">
        <f t="shared" si="84"/>
        <v>104.79587413442404</v>
      </c>
      <c r="AP234">
        <f t="shared" si="85"/>
        <v>103.21738411963976</v>
      </c>
      <c r="AQ234">
        <f t="shared" si="86"/>
        <v>103.73006217896717</v>
      </c>
      <c r="AR234">
        <f t="shared" si="87"/>
        <v>102.91402485417184</v>
      </c>
      <c r="AS234">
        <f t="shared" si="88"/>
        <v>104.35111379206349</v>
      </c>
      <c r="AT234">
        <f t="shared" si="89"/>
        <v>103.21206519912637</v>
      </c>
    </row>
    <row r="235" spans="1:46" ht="15">
      <c r="A235" s="2">
        <v>41506</v>
      </c>
      <c r="B235">
        <f>_xlfn.IFERROR(_XLL.FUNDPRICED(B$3,$A235),B234)</f>
        <v>136.588</v>
      </c>
      <c r="C235">
        <f>_xlfn.IFERROR(_XLL.FUNDPRICED(C$3,$A235),C234)</f>
        <v>1552.64</v>
      </c>
      <c r="D235">
        <f>_xlfn.IFERROR(_XLL.FUNDPRICED(D$3,$A235),D234)</f>
        <v>1633.99</v>
      </c>
      <c r="E235">
        <f>_xlfn.IFERROR(_XLL.FUNDPRICED(E$3,$A235),E234)</f>
        <v>17.9419</v>
      </c>
      <c r="F235">
        <f>_xlfn.IFERROR(_XLL.FUNDPRICED(F$3,$A235),F234)</f>
        <v>17.1809</v>
      </c>
      <c r="G235">
        <f>_xlfn.IFERROR(_XLL.FUNDPRICED(G$3,$A235),G234)</f>
        <v>16.2172</v>
      </c>
      <c r="H235">
        <f>_xlfn.IFERROR(_XLL.FUNDPRICED(H$3,$A235),H234)</f>
        <v>23784.17</v>
      </c>
      <c r="I235">
        <f>_xlfn.IFERROR(_XLL.FUNDPRICED(I$3,$A235),I234)</f>
        <v>22602.55</v>
      </c>
      <c r="J235">
        <f>_xlfn.IFERROR(_XLL.FUNDPRICED(J$3,$A235),J234)</f>
        <v>1948.37</v>
      </c>
      <c r="K235">
        <f>_xlfn.IFERROR(_XLL.FUNDPRICED(K$3,$A235),K234)</f>
        <v>1505.87</v>
      </c>
      <c r="L235">
        <f>_xlfn.IFERROR(_XLL.FUNDPRICED(L$3,$A235),L234)</f>
        <v>1142.45</v>
      </c>
      <c r="M235">
        <f>_xlfn.IFERROR(_XLL.FUNDPRICED(M$3,$A235),M234)</f>
        <v>1233.69</v>
      </c>
      <c r="N235">
        <f>_xlfn.IFERROR(_XLL.FUNDPRICED(N$3,$A235),N234)</f>
        <v>1408.7</v>
      </c>
      <c r="O235">
        <f>_xlfn.IFERROR(_XLL.FUNDPRICED(O$3,$A235),O234)</f>
        <v>35789.76</v>
      </c>
      <c r="P235">
        <f>_xlfn.IFERROR(_XLL.FUNDPRICED(P$3,$A235),P234)</f>
        <v>1216.27</v>
      </c>
      <c r="Q235">
        <f>_xlfn.IFERROR(_XLL.FUNDPRICED(Q$3,$A235),Q234)</f>
        <v>1362.66</v>
      </c>
      <c r="R235">
        <f>_xlfn.IFERROR(_XLL.FUNDPRICED(R$3,$A235),R234)</f>
        <v>9411.06</v>
      </c>
      <c r="S235">
        <f>_xlfn.IFERROR(_XLL.FUNDPRICED(S$3,$A235),S234)</f>
        <v>124.871</v>
      </c>
      <c r="T235">
        <f>_xlfn.IFERROR(_XLL.FUNDPRICED(T$3,$A235),T234)</f>
        <v>153.331</v>
      </c>
      <c r="U235">
        <f>_xlfn.IFERROR(_XLL.FUNDPRICED(U$3,$A235),U234)</f>
        <v>121.58</v>
      </c>
      <c r="V235">
        <f>_xlfn.IFERROR(_XLL.FUNDPRICED(V$3,$A235),V234)</f>
        <v>4835.28</v>
      </c>
      <c r="W235">
        <f>_xlfn.IFERROR(_XLL.FUNDPRICED(W$3,$A235),W234)</f>
        <v>122.687</v>
      </c>
      <c r="Y235">
        <f t="shared" si="68"/>
        <v>127.39041223652288</v>
      </c>
      <c r="Z235">
        <f t="shared" si="69"/>
        <v>128.55321333355414</v>
      </c>
      <c r="AA235">
        <f t="shared" si="70"/>
        <v>114.59359001332476</v>
      </c>
      <c r="AB235">
        <f t="shared" si="71"/>
        <v>109.02423314374617</v>
      </c>
      <c r="AC235">
        <f t="shared" si="72"/>
        <v>110.86311252210051</v>
      </c>
      <c r="AD235">
        <f t="shared" si="73"/>
        <v>113.50938958920975</v>
      </c>
      <c r="AE235">
        <f t="shared" si="74"/>
        <v>95.1878529897673</v>
      </c>
      <c r="AF235">
        <f t="shared" si="75"/>
        <v>105.65582897279543</v>
      </c>
      <c r="AG235">
        <f t="shared" si="76"/>
        <v>104.91973656576967</v>
      </c>
      <c r="AH235">
        <f t="shared" si="77"/>
        <v>109.1257590909751</v>
      </c>
      <c r="AI235">
        <f t="shared" si="78"/>
        <v>104.03974173337355</v>
      </c>
      <c r="AJ235">
        <f t="shared" si="79"/>
        <v>103.40292853011923</v>
      </c>
      <c r="AK235">
        <f t="shared" si="80"/>
        <v>103.97537716630747</v>
      </c>
      <c r="AL235">
        <f t="shared" si="81"/>
        <v>103.92553086150166</v>
      </c>
      <c r="AM235">
        <f t="shared" si="82"/>
        <v>104.62537634408596</v>
      </c>
      <c r="AN235">
        <f t="shared" si="83"/>
        <v>104.85629641029585</v>
      </c>
      <c r="AO235">
        <f t="shared" si="84"/>
        <v>104.60336338072</v>
      </c>
      <c r="AP235">
        <f t="shared" si="85"/>
        <v>103.17359332396926</v>
      </c>
      <c r="AQ235">
        <f t="shared" si="86"/>
        <v>103.63003514463355</v>
      </c>
      <c r="AR235">
        <f t="shared" si="87"/>
        <v>102.78130019443729</v>
      </c>
      <c r="AS235">
        <f t="shared" si="88"/>
        <v>104.16821060795387</v>
      </c>
      <c r="AT235">
        <f t="shared" si="89"/>
        <v>103.08099479079164</v>
      </c>
    </row>
    <row r="236" spans="1:46" ht="15">
      <c r="A236" s="2">
        <v>41507</v>
      </c>
      <c r="B236">
        <f>_xlfn.IFERROR(_XLL.FUNDPRICED(B$3,$A236),B235)</f>
        <v>137.393</v>
      </c>
      <c r="C236">
        <f>_xlfn.IFERROR(_XLL.FUNDPRICED(C$3,$A236),C235)</f>
        <v>1554.52</v>
      </c>
      <c r="D236">
        <f>_xlfn.IFERROR(_XLL.FUNDPRICED(D$3,$A236),D235)</f>
        <v>1629.27</v>
      </c>
      <c r="E236">
        <f>_xlfn.IFERROR(_XLL.FUNDPRICED(E$3,$A236),E235)</f>
        <v>17.783</v>
      </c>
      <c r="F236">
        <f>_xlfn.IFERROR(_XLL.FUNDPRICED(F$3,$A236),F235)</f>
        <v>17.0582</v>
      </c>
      <c r="G236">
        <f>_xlfn.IFERROR(_XLL.FUNDPRICED(G$3,$A236),G235)</f>
        <v>16.1233</v>
      </c>
      <c r="H236">
        <f>_xlfn.IFERROR(_XLL.FUNDPRICED(H$3,$A236),H235)</f>
        <v>23680.2</v>
      </c>
      <c r="I236">
        <f>_xlfn.IFERROR(_XLL.FUNDPRICED(I$3,$A236),I235)</f>
        <v>22566.19</v>
      </c>
      <c r="J236">
        <f>_xlfn.IFERROR(_XLL.FUNDPRICED(J$3,$A236),J235)</f>
        <v>1940.3</v>
      </c>
      <c r="K236">
        <f>_xlfn.IFERROR(_XLL.FUNDPRICED(K$3,$A236),K235)</f>
        <v>1508.46</v>
      </c>
      <c r="L236">
        <f>_xlfn.IFERROR(_XLL.FUNDPRICED(L$3,$A236),L235)</f>
        <v>1145.2</v>
      </c>
      <c r="M236">
        <f>_xlfn.IFERROR(_XLL.FUNDPRICED(M$3,$A236),M235)</f>
        <v>1233.83</v>
      </c>
      <c r="N236">
        <f>_xlfn.IFERROR(_XLL.FUNDPRICED(N$3,$A236),N235)</f>
        <v>1409.66</v>
      </c>
      <c r="O236">
        <f>_xlfn.IFERROR(_XLL.FUNDPRICED(O$3,$A236),O235)</f>
        <v>35939.6</v>
      </c>
      <c r="P236">
        <f>_xlfn.IFERROR(_XLL.FUNDPRICED(P$3,$A236),P235)</f>
        <v>1218.61</v>
      </c>
      <c r="Q236">
        <f>_xlfn.IFERROR(_XLL.FUNDPRICED(Q$3,$A236),Q235)</f>
        <v>1368.29</v>
      </c>
      <c r="R236">
        <f>_xlfn.IFERROR(_XLL.FUNDPRICED(R$3,$A236),R235)</f>
        <v>9449.65</v>
      </c>
      <c r="S236">
        <f>_xlfn.IFERROR(_XLL.FUNDPRICED(S$3,$A236),S235)</f>
        <v>125.073</v>
      </c>
      <c r="T236">
        <f>_xlfn.IFERROR(_XLL.FUNDPRICED(T$3,$A236),T235)</f>
        <v>153.733</v>
      </c>
      <c r="U236">
        <f>_xlfn.IFERROR(_XLL.FUNDPRICED(U$3,$A236),U235)</f>
        <v>121.975</v>
      </c>
      <c r="V236">
        <f>_xlfn.IFERROR(_XLL.FUNDPRICED(V$3,$A236),V235)</f>
        <v>4856.24</v>
      </c>
      <c r="W236">
        <f>_xlfn.IFERROR(_XLL.FUNDPRICED(W$3,$A236),W235)</f>
        <v>123.176</v>
      </c>
      <c r="Y236">
        <f t="shared" si="68"/>
        <v>128.14120499906718</v>
      </c>
      <c r="Z236">
        <f t="shared" si="69"/>
        <v>128.70887082084485</v>
      </c>
      <c r="AA236">
        <f t="shared" si="70"/>
        <v>114.26257100778439</v>
      </c>
      <c r="AB236">
        <f t="shared" si="71"/>
        <v>108.0586748335036</v>
      </c>
      <c r="AC236">
        <f t="shared" si="72"/>
        <v>110.07136680991651</v>
      </c>
      <c r="AD236">
        <f t="shared" si="73"/>
        <v>112.85215334112583</v>
      </c>
      <c r="AE236">
        <f t="shared" si="74"/>
        <v>94.7717492924196</v>
      </c>
      <c r="AF236">
        <f t="shared" si="75"/>
        <v>105.48586381658735</v>
      </c>
      <c r="AG236">
        <f t="shared" si="76"/>
        <v>104.48516701579418</v>
      </c>
      <c r="AH236">
        <f t="shared" si="77"/>
        <v>109.3134484108006</v>
      </c>
      <c r="AI236">
        <f t="shared" si="78"/>
        <v>104.29017657933333</v>
      </c>
      <c r="AJ236">
        <f t="shared" si="79"/>
        <v>103.41466276642997</v>
      </c>
      <c r="AK236">
        <f t="shared" si="80"/>
        <v>104.04623424168167</v>
      </c>
      <c r="AL236">
        <f t="shared" si="81"/>
        <v>104.36063301206893</v>
      </c>
      <c r="AM236">
        <f t="shared" si="82"/>
        <v>104.82666666666661</v>
      </c>
      <c r="AN236">
        <f t="shared" si="83"/>
        <v>105.2895232965257</v>
      </c>
      <c r="AO236">
        <f t="shared" si="84"/>
        <v>105.03228889950981</v>
      </c>
      <c r="AP236">
        <f t="shared" si="85"/>
        <v>103.34049409237379</v>
      </c>
      <c r="AQ236">
        <f t="shared" si="86"/>
        <v>103.9017301973505</v>
      </c>
      <c r="AR236">
        <f t="shared" si="87"/>
        <v>103.11522529376946</v>
      </c>
      <c r="AS236">
        <f t="shared" si="88"/>
        <v>104.6197595760266</v>
      </c>
      <c r="AT236">
        <f t="shared" si="89"/>
        <v>103.49185010922551</v>
      </c>
    </row>
    <row r="237" spans="1:46" ht="15">
      <c r="A237" s="2">
        <v>41508</v>
      </c>
      <c r="B237">
        <f>_xlfn.IFERROR(_XLL.FUNDPRICED(B$3,$A237),B236)</f>
        <v>136.746</v>
      </c>
      <c r="C237">
        <f>_xlfn.IFERROR(_XLL.FUNDPRICED(C$3,$A237),C236)</f>
        <v>1549.4</v>
      </c>
      <c r="D237">
        <f>_xlfn.IFERROR(_XLL.FUNDPRICED(D$3,$A237),D236)</f>
        <v>1619.89</v>
      </c>
      <c r="E237">
        <f>_xlfn.IFERROR(_XLL.FUNDPRICED(E$3,$A237),E236)</f>
        <v>17.9129</v>
      </c>
      <c r="F237">
        <f>_xlfn.IFERROR(_XLL.FUNDPRICED(F$3,$A237),F236)</f>
        <v>17.1512</v>
      </c>
      <c r="G237">
        <f>_xlfn.IFERROR(_XLL.FUNDPRICED(G$3,$A237),G236)</f>
        <v>16.2625</v>
      </c>
      <c r="H237">
        <f>_xlfn.IFERROR(_XLL.FUNDPRICED(H$3,$A237),H236)</f>
        <v>23809.45</v>
      </c>
      <c r="I237">
        <f>_xlfn.IFERROR(_XLL.FUNDPRICED(I$3,$A237),I236)</f>
        <v>22723.19</v>
      </c>
      <c r="J237">
        <f>_xlfn.IFERROR(_XLL.FUNDPRICED(J$3,$A237),J236)</f>
        <v>1951.79</v>
      </c>
      <c r="K237">
        <f>_xlfn.IFERROR(_XLL.FUNDPRICED(K$3,$A237),K236)</f>
        <v>1507.73</v>
      </c>
      <c r="L237">
        <f>_xlfn.IFERROR(_XLL.FUNDPRICED(L$3,$A237),L236)</f>
        <v>1145.7</v>
      </c>
      <c r="M237">
        <f>_xlfn.IFERROR(_XLL.FUNDPRICED(M$3,$A237),M236)</f>
        <v>1233.99</v>
      </c>
      <c r="N237">
        <f>_xlfn.IFERROR(_XLL.FUNDPRICED(N$3,$A237),N236)</f>
        <v>1409.59</v>
      </c>
      <c r="O237">
        <f>_xlfn.IFERROR(_XLL.FUNDPRICED(O$3,$A237),O236)</f>
        <v>35962.76</v>
      </c>
      <c r="P237">
        <f>_xlfn.IFERROR(_XLL.FUNDPRICED(P$3,$A237),P236)</f>
        <v>1219.06</v>
      </c>
      <c r="Q237">
        <f>_xlfn.IFERROR(_XLL.FUNDPRICED(Q$3,$A237),Q236)</f>
        <v>1368.5</v>
      </c>
      <c r="R237">
        <f>_xlfn.IFERROR(_XLL.FUNDPRICED(R$3,$A237),R236)</f>
        <v>9449.32</v>
      </c>
      <c r="S237">
        <f>_xlfn.IFERROR(_XLL.FUNDPRICED(S$3,$A237),S236)</f>
        <v>125.055</v>
      </c>
      <c r="T237">
        <f>_xlfn.IFERROR(_XLL.FUNDPRICED(T$3,$A237),T236)</f>
        <v>153.709</v>
      </c>
      <c r="U237">
        <f>_xlfn.IFERROR(_XLL.FUNDPRICED(U$3,$A237),U236)</f>
        <v>121.964</v>
      </c>
      <c r="V237">
        <f>_xlfn.IFERROR(_XLL.FUNDPRICED(V$3,$A237),V236)</f>
        <v>4862.36</v>
      </c>
      <c r="W237">
        <f>_xlfn.IFERROR(_XLL.FUNDPRICED(W$3,$A237),W236)</f>
        <v>123.257</v>
      </c>
      <c r="Y237">
        <f t="shared" si="68"/>
        <v>127.53777280358128</v>
      </c>
      <c r="Z237">
        <f t="shared" si="69"/>
        <v>128.284952557585</v>
      </c>
      <c r="AA237">
        <f t="shared" si="70"/>
        <v>113.60474086541817</v>
      </c>
      <c r="AB237">
        <f t="shared" si="71"/>
        <v>108.84801419474027</v>
      </c>
      <c r="AC237">
        <f t="shared" si="72"/>
        <v>110.67146747196306</v>
      </c>
      <c r="AD237">
        <f t="shared" si="73"/>
        <v>113.82645883349306</v>
      </c>
      <c r="AE237">
        <f t="shared" si="74"/>
        <v>95.28902738112009</v>
      </c>
      <c r="AF237">
        <f t="shared" si="75"/>
        <v>106.2197617683109</v>
      </c>
      <c r="AG237">
        <f t="shared" si="76"/>
        <v>105.10390358694887</v>
      </c>
      <c r="AH237">
        <f t="shared" si="77"/>
        <v>109.26054756003897</v>
      </c>
      <c r="AI237">
        <f t="shared" si="78"/>
        <v>104.33571018768966</v>
      </c>
      <c r="AJ237">
        <f t="shared" si="79"/>
        <v>103.42807332221369</v>
      </c>
      <c r="AK237">
        <f t="shared" si="80"/>
        <v>104.04106757993561</v>
      </c>
      <c r="AL237">
        <f t="shared" si="81"/>
        <v>104.42788451905733</v>
      </c>
      <c r="AM237">
        <f t="shared" si="82"/>
        <v>104.86537634408596</v>
      </c>
      <c r="AN237">
        <f t="shared" si="83"/>
        <v>105.3056827363318</v>
      </c>
      <c r="AO237">
        <f t="shared" si="84"/>
        <v>105.02862096944502</v>
      </c>
      <c r="AP237">
        <f t="shared" si="85"/>
        <v>103.32562174667439</v>
      </c>
      <c r="AQ237">
        <f t="shared" si="86"/>
        <v>103.88550959718829</v>
      </c>
      <c r="AR237">
        <f t="shared" si="87"/>
        <v>103.10592611378806</v>
      </c>
      <c r="AS237">
        <f t="shared" si="88"/>
        <v>104.75160498082644</v>
      </c>
      <c r="AT237">
        <f t="shared" si="89"/>
        <v>103.55990589816855</v>
      </c>
    </row>
    <row r="238" spans="1:46" ht="15">
      <c r="A238" s="2">
        <v>41509</v>
      </c>
      <c r="B238">
        <f>_xlfn.IFERROR(_XLL.FUNDPRICED(B$3,$A238),B237)</f>
        <v>136.518</v>
      </c>
      <c r="C238">
        <f>_xlfn.IFERROR(_XLL.FUNDPRICED(C$3,$A238),C237)</f>
        <v>1546.03</v>
      </c>
      <c r="D238">
        <f>_xlfn.IFERROR(_XLL.FUNDPRICED(D$3,$A238),D237)</f>
        <v>1621.96</v>
      </c>
      <c r="E238">
        <f>_xlfn.IFERROR(_XLL.FUNDPRICED(E$3,$A238),E237)</f>
        <v>18.0613</v>
      </c>
      <c r="F238">
        <f>_xlfn.IFERROR(_XLL.FUNDPRICED(F$3,$A238),F237)</f>
        <v>17.2749</v>
      </c>
      <c r="G238">
        <f>_xlfn.IFERROR(_XLL.FUNDPRICED(G$3,$A238),G237)</f>
        <v>16.3281</v>
      </c>
      <c r="H238">
        <f>_xlfn.IFERROR(_XLL.FUNDPRICED(H$3,$A238),H237)</f>
        <v>23823.22</v>
      </c>
      <c r="I238">
        <f>_xlfn.IFERROR(_XLL.FUNDPRICED(I$3,$A238),I237)</f>
        <v>22788.06</v>
      </c>
      <c r="J238">
        <f>_xlfn.IFERROR(_XLL.FUNDPRICED(J$3,$A238),J237)</f>
        <v>1957.21</v>
      </c>
      <c r="K238">
        <f>_xlfn.IFERROR(_XLL.FUNDPRICED(K$3,$A238),K237)</f>
        <v>1506.99</v>
      </c>
      <c r="L238">
        <f>_xlfn.IFERROR(_XLL.FUNDPRICED(L$3,$A238),L237)</f>
        <v>1145.29</v>
      </c>
      <c r="M238">
        <f>_xlfn.IFERROR(_XLL.FUNDPRICED(M$3,$A238),M237)</f>
        <v>1234.46</v>
      </c>
      <c r="N238">
        <f>_xlfn.IFERROR(_XLL.FUNDPRICED(N$3,$A238),N237)</f>
        <v>1409.22</v>
      </c>
      <c r="O238">
        <f>_xlfn.IFERROR(_XLL.FUNDPRICED(O$3,$A238),O237)</f>
        <v>35942</v>
      </c>
      <c r="P238">
        <f>_xlfn.IFERROR(_XLL.FUNDPRICED(P$3,$A238),P237)</f>
        <v>1218.56</v>
      </c>
      <c r="Q238">
        <f>_xlfn.IFERROR(_XLL.FUNDPRICED(Q$3,$A238),Q237)</f>
        <v>1367.16</v>
      </c>
      <c r="R238">
        <f>_xlfn.IFERROR(_XLL.FUNDPRICED(R$3,$A238),R237)</f>
        <v>9440.01</v>
      </c>
      <c r="S238">
        <f>_xlfn.IFERROR(_XLL.FUNDPRICED(S$3,$A238),S237)</f>
        <v>125.033</v>
      </c>
      <c r="T238">
        <f>_xlfn.IFERROR(_XLL.FUNDPRICED(T$3,$A238),T237)</f>
        <v>153.664</v>
      </c>
      <c r="U238">
        <f>_xlfn.IFERROR(_XLL.FUNDPRICED(U$3,$A238),U237)</f>
        <v>121.884</v>
      </c>
      <c r="V238">
        <f>_xlfn.IFERROR(_XLL.FUNDPRICED(V$3,$A238),V237)</f>
        <v>4861.11</v>
      </c>
      <c r="W238">
        <f>_xlfn.IFERROR(_XLL.FUNDPRICED(W$3,$A238),W237)</f>
        <v>123.205</v>
      </c>
      <c r="Y238">
        <f t="shared" si="68"/>
        <v>127.32512590934512</v>
      </c>
      <c r="Z238">
        <f t="shared" si="69"/>
        <v>128.00592823196277</v>
      </c>
      <c r="AA238">
        <f t="shared" si="70"/>
        <v>113.74991233606828</v>
      </c>
      <c r="AB238">
        <f t="shared" si="71"/>
        <v>109.74976909241174</v>
      </c>
      <c r="AC238">
        <f t="shared" si="72"/>
        <v>111.46966587943785</v>
      </c>
      <c r="AD238">
        <f t="shared" si="73"/>
        <v>114.28561429541327</v>
      </c>
      <c r="AE238">
        <f t="shared" si="74"/>
        <v>95.34413700805553</v>
      </c>
      <c r="AF238">
        <f t="shared" si="75"/>
        <v>106.52299718314089</v>
      </c>
      <c r="AG238">
        <f t="shared" si="76"/>
        <v>105.39577062051359</v>
      </c>
      <c r="AH238">
        <f t="shared" si="77"/>
        <v>109.20692204008883</v>
      </c>
      <c r="AI238">
        <f t="shared" si="78"/>
        <v>104.29837262883746</v>
      </c>
      <c r="AJ238">
        <f t="shared" si="79"/>
        <v>103.46746682982838</v>
      </c>
      <c r="AK238">
        <f t="shared" si="80"/>
        <v>104.01375808213515</v>
      </c>
      <c r="AL238">
        <f t="shared" si="81"/>
        <v>104.36760208015065</v>
      </c>
      <c r="AM238">
        <f t="shared" si="82"/>
        <v>104.82236559139778</v>
      </c>
      <c r="AN238">
        <f t="shared" si="83"/>
        <v>105.2025701204263</v>
      </c>
      <c r="AO238">
        <f t="shared" si="84"/>
        <v>104.9251408818593</v>
      </c>
      <c r="AP238">
        <f t="shared" si="85"/>
        <v>103.30744443526399</v>
      </c>
      <c r="AQ238">
        <f t="shared" si="86"/>
        <v>103.85509597188414</v>
      </c>
      <c r="AR238">
        <f t="shared" si="87"/>
        <v>103.03829571392332</v>
      </c>
      <c r="AS238">
        <f t="shared" si="88"/>
        <v>104.72467577232973</v>
      </c>
      <c r="AT238">
        <f t="shared" si="89"/>
        <v>103.51621576205696</v>
      </c>
    </row>
    <row r="239" spans="1:46" ht="15">
      <c r="A239" s="2">
        <v>41510</v>
      </c>
      <c r="B239">
        <f>_xlfn.IFERROR(_XLL.FUNDPRICED(B$3,$A239),B238)</f>
        <v>136.513</v>
      </c>
      <c r="C239">
        <f>_xlfn.IFERROR(_XLL.FUNDPRICED(C$3,$A239),C238)</f>
        <v>1546.03</v>
      </c>
      <c r="D239">
        <f>_xlfn.IFERROR(_XLL.FUNDPRICED(D$3,$A239),D238)</f>
        <v>1621.96</v>
      </c>
      <c r="E239">
        <f>_xlfn.IFERROR(_XLL.FUNDPRICED(E$3,$A239),E238)</f>
        <v>18.0613</v>
      </c>
      <c r="F239">
        <f>_xlfn.IFERROR(_XLL.FUNDPRICED(F$3,$A239),F238)</f>
        <v>17.2749</v>
      </c>
      <c r="G239">
        <f>_xlfn.IFERROR(_XLL.FUNDPRICED(G$3,$A239),G238)</f>
        <v>16.3281</v>
      </c>
      <c r="H239">
        <f>_xlfn.IFERROR(_XLL.FUNDPRICED(H$3,$A239),H238)</f>
        <v>23823.22</v>
      </c>
      <c r="I239">
        <f>_xlfn.IFERROR(_XLL.FUNDPRICED(I$3,$A239),I238)</f>
        <v>22788.06</v>
      </c>
      <c r="J239">
        <f>_xlfn.IFERROR(_XLL.FUNDPRICED(J$3,$A239),J238)</f>
        <v>1957.21</v>
      </c>
      <c r="K239">
        <f>_xlfn.IFERROR(_XLL.FUNDPRICED(K$3,$A239),K238)</f>
        <v>1506.99</v>
      </c>
      <c r="L239">
        <f>_xlfn.IFERROR(_XLL.FUNDPRICED(L$3,$A239),L238)</f>
        <v>1145.29</v>
      </c>
      <c r="M239">
        <f>_xlfn.IFERROR(_XLL.FUNDPRICED(M$3,$A239),M238)</f>
        <v>1234.46</v>
      </c>
      <c r="N239">
        <f>_xlfn.IFERROR(_XLL.FUNDPRICED(N$3,$A239),N238)</f>
        <v>1409.22</v>
      </c>
      <c r="O239">
        <f>_xlfn.IFERROR(_XLL.FUNDPRICED(O$3,$A239),O238)</f>
        <v>35942</v>
      </c>
      <c r="P239">
        <f>_xlfn.IFERROR(_XLL.FUNDPRICED(P$3,$A239),P238)</f>
        <v>1218.56</v>
      </c>
      <c r="Q239">
        <f>_xlfn.IFERROR(_XLL.FUNDPRICED(Q$3,$A239),Q238)</f>
        <v>1367.16</v>
      </c>
      <c r="R239">
        <f>_xlfn.IFERROR(_XLL.FUNDPRICED(R$3,$A239),R238)</f>
        <v>9440.01</v>
      </c>
      <c r="S239">
        <f>_xlfn.IFERROR(_XLL.FUNDPRICED(S$3,$A239),S238)</f>
        <v>125.032</v>
      </c>
      <c r="T239">
        <f>_xlfn.IFERROR(_XLL.FUNDPRICED(T$3,$A239),T238)</f>
        <v>153.662</v>
      </c>
      <c r="U239">
        <f>_xlfn.IFERROR(_XLL.FUNDPRICED(U$3,$A239),U238)</f>
        <v>121.882</v>
      </c>
      <c r="V239">
        <f>_xlfn.IFERROR(_XLL.FUNDPRICED(V$3,$A239),V238)</f>
        <v>4861.11</v>
      </c>
      <c r="W239">
        <f>_xlfn.IFERROR(_XLL.FUNDPRICED(W$3,$A239),W238)</f>
        <v>123.202</v>
      </c>
      <c r="Y239">
        <f t="shared" si="68"/>
        <v>127.320462600261</v>
      </c>
      <c r="Z239">
        <f t="shared" si="69"/>
        <v>128.00592823196277</v>
      </c>
      <c r="AA239">
        <f t="shared" si="70"/>
        <v>113.74991233606828</v>
      </c>
      <c r="AB239">
        <f t="shared" si="71"/>
        <v>109.74976909241174</v>
      </c>
      <c r="AC239">
        <f t="shared" si="72"/>
        <v>111.46966587943785</v>
      </c>
      <c r="AD239">
        <f t="shared" si="73"/>
        <v>114.28561429541327</v>
      </c>
      <c r="AE239">
        <f t="shared" si="74"/>
        <v>95.34413700805553</v>
      </c>
      <c r="AF239">
        <f t="shared" si="75"/>
        <v>106.52299718314089</v>
      </c>
      <c r="AG239">
        <f t="shared" si="76"/>
        <v>105.39577062051359</v>
      </c>
      <c r="AH239">
        <f t="shared" si="77"/>
        <v>109.20692204008883</v>
      </c>
      <c r="AI239">
        <f t="shared" si="78"/>
        <v>104.29837262883746</v>
      </c>
      <c r="AJ239">
        <f t="shared" si="79"/>
        <v>103.46746682982838</v>
      </c>
      <c r="AK239">
        <f t="shared" si="80"/>
        <v>104.01375808213515</v>
      </c>
      <c r="AL239">
        <f t="shared" si="81"/>
        <v>104.36760208015065</v>
      </c>
      <c r="AM239">
        <f t="shared" si="82"/>
        <v>104.82236559139778</v>
      </c>
      <c r="AN239">
        <f t="shared" si="83"/>
        <v>105.2025701204263</v>
      </c>
      <c r="AO239">
        <f t="shared" si="84"/>
        <v>104.9251408818593</v>
      </c>
      <c r="AP239">
        <f t="shared" si="85"/>
        <v>103.30661819383624</v>
      </c>
      <c r="AQ239">
        <f t="shared" si="86"/>
        <v>103.85374425520398</v>
      </c>
      <c r="AR239">
        <f t="shared" si="87"/>
        <v>103.0366049539267</v>
      </c>
      <c r="AS239">
        <f t="shared" si="88"/>
        <v>104.72467577232973</v>
      </c>
      <c r="AT239">
        <f t="shared" si="89"/>
        <v>103.51369517728129</v>
      </c>
    </row>
    <row r="240" spans="1:46" ht="15">
      <c r="A240" s="2">
        <v>41511</v>
      </c>
      <c r="B240">
        <f>_xlfn.IFERROR(_XLL.FUNDPRICED(B$3,$A240),B239)</f>
        <v>136.508</v>
      </c>
      <c r="C240">
        <f>_xlfn.IFERROR(_XLL.FUNDPRICED(C$3,$A240),C239)</f>
        <v>1546.03</v>
      </c>
      <c r="D240">
        <f>_xlfn.IFERROR(_XLL.FUNDPRICED(D$3,$A240),D239)</f>
        <v>1621.96</v>
      </c>
      <c r="E240">
        <f>_xlfn.IFERROR(_XLL.FUNDPRICED(E$3,$A240),E239)</f>
        <v>18.0613</v>
      </c>
      <c r="F240">
        <f>_xlfn.IFERROR(_XLL.FUNDPRICED(F$3,$A240),F239)</f>
        <v>17.2749</v>
      </c>
      <c r="G240">
        <f>_xlfn.IFERROR(_XLL.FUNDPRICED(G$3,$A240),G239)</f>
        <v>16.3281</v>
      </c>
      <c r="H240">
        <f>_xlfn.IFERROR(_XLL.FUNDPRICED(H$3,$A240),H239)</f>
        <v>23823.22</v>
      </c>
      <c r="I240">
        <f>_xlfn.IFERROR(_XLL.FUNDPRICED(I$3,$A240),I239)</f>
        <v>22788.06</v>
      </c>
      <c r="J240">
        <f>_xlfn.IFERROR(_XLL.FUNDPRICED(J$3,$A240),J239)</f>
        <v>1957.21</v>
      </c>
      <c r="K240">
        <f>_xlfn.IFERROR(_XLL.FUNDPRICED(K$3,$A240),K239)</f>
        <v>1506.99</v>
      </c>
      <c r="L240">
        <f>_xlfn.IFERROR(_XLL.FUNDPRICED(L$3,$A240),L239)</f>
        <v>1145.29</v>
      </c>
      <c r="M240">
        <f>_xlfn.IFERROR(_XLL.FUNDPRICED(M$3,$A240),M239)</f>
        <v>1234.46</v>
      </c>
      <c r="N240">
        <f>_xlfn.IFERROR(_XLL.FUNDPRICED(N$3,$A240),N239)</f>
        <v>1409.22</v>
      </c>
      <c r="O240">
        <f>_xlfn.IFERROR(_XLL.FUNDPRICED(O$3,$A240),O239)</f>
        <v>35942</v>
      </c>
      <c r="P240">
        <f>_xlfn.IFERROR(_XLL.FUNDPRICED(P$3,$A240),P239)</f>
        <v>1218.56</v>
      </c>
      <c r="Q240">
        <f>_xlfn.IFERROR(_XLL.FUNDPRICED(Q$3,$A240),Q239)</f>
        <v>1367.16</v>
      </c>
      <c r="R240">
        <f>_xlfn.IFERROR(_XLL.FUNDPRICED(R$3,$A240),R239)</f>
        <v>9440.01</v>
      </c>
      <c r="S240">
        <f>_xlfn.IFERROR(_XLL.FUNDPRICED(S$3,$A240),S239)</f>
        <v>125.032</v>
      </c>
      <c r="T240">
        <f>_xlfn.IFERROR(_XLL.FUNDPRICED(T$3,$A240),T239)</f>
        <v>153.66</v>
      </c>
      <c r="U240">
        <f>_xlfn.IFERROR(_XLL.FUNDPRICED(U$3,$A240),U239)</f>
        <v>121.879</v>
      </c>
      <c r="V240">
        <f>_xlfn.IFERROR(_XLL.FUNDPRICED(V$3,$A240),V239)</f>
        <v>4861.11</v>
      </c>
      <c r="W240">
        <f>_xlfn.IFERROR(_XLL.FUNDPRICED(W$3,$A240),W239)</f>
        <v>123.2</v>
      </c>
      <c r="Y240">
        <f t="shared" si="68"/>
        <v>127.31579929117687</v>
      </c>
      <c r="Z240">
        <f t="shared" si="69"/>
        <v>128.00592823196277</v>
      </c>
      <c r="AA240">
        <f t="shared" si="70"/>
        <v>113.74991233606828</v>
      </c>
      <c r="AB240">
        <f t="shared" si="71"/>
        <v>109.74976909241174</v>
      </c>
      <c r="AC240">
        <f t="shared" si="72"/>
        <v>111.46966587943785</v>
      </c>
      <c r="AD240">
        <f t="shared" si="73"/>
        <v>114.28561429541327</v>
      </c>
      <c r="AE240">
        <f t="shared" si="74"/>
        <v>95.34413700805553</v>
      </c>
      <c r="AF240">
        <f t="shared" si="75"/>
        <v>106.52299718314089</v>
      </c>
      <c r="AG240">
        <f t="shared" si="76"/>
        <v>105.39577062051359</v>
      </c>
      <c r="AH240">
        <f t="shared" si="77"/>
        <v>109.20692204008883</v>
      </c>
      <c r="AI240">
        <f t="shared" si="78"/>
        <v>104.29837262883746</v>
      </c>
      <c r="AJ240">
        <f t="shared" si="79"/>
        <v>103.46746682982838</v>
      </c>
      <c r="AK240">
        <f t="shared" si="80"/>
        <v>104.01375808213515</v>
      </c>
      <c r="AL240">
        <f t="shared" si="81"/>
        <v>104.36760208015065</v>
      </c>
      <c r="AM240">
        <f t="shared" si="82"/>
        <v>104.82236559139778</v>
      </c>
      <c r="AN240">
        <f t="shared" si="83"/>
        <v>105.2025701204263</v>
      </c>
      <c r="AO240">
        <f t="shared" si="84"/>
        <v>104.9251408818593</v>
      </c>
      <c r="AP240">
        <f t="shared" si="85"/>
        <v>103.30661819383624</v>
      </c>
      <c r="AQ240">
        <f t="shared" si="86"/>
        <v>103.85239253852379</v>
      </c>
      <c r="AR240">
        <f t="shared" si="87"/>
        <v>103.03406881393177</v>
      </c>
      <c r="AS240">
        <f t="shared" si="88"/>
        <v>104.72467577232973</v>
      </c>
      <c r="AT240">
        <f t="shared" si="89"/>
        <v>103.51201478743084</v>
      </c>
    </row>
    <row r="241" spans="1:46" ht="15">
      <c r="A241" s="2">
        <v>41512</v>
      </c>
      <c r="B241">
        <f>_xlfn.IFERROR(_XLL.FUNDPRICED(B$3,$A241),B240)</f>
        <v>135.741</v>
      </c>
      <c r="C241">
        <f>_xlfn.IFERROR(_XLL.FUNDPRICED(C$3,$A241),C240)</f>
        <v>1536.19</v>
      </c>
      <c r="D241">
        <f>_xlfn.IFERROR(_XLL.FUNDPRICED(D$3,$A241),D240)</f>
        <v>1609.02</v>
      </c>
      <c r="E241">
        <f>_xlfn.IFERROR(_XLL.FUNDPRICED(E$3,$A241),E240)</f>
        <v>18.0116</v>
      </c>
      <c r="F241">
        <f>_xlfn.IFERROR(_XLL.FUNDPRICED(F$3,$A241),F240)</f>
        <v>17.2282</v>
      </c>
      <c r="G241">
        <f>_xlfn.IFERROR(_XLL.FUNDPRICED(G$3,$A241),G240)</f>
        <v>16.2613</v>
      </c>
      <c r="H241">
        <f>_xlfn.IFERROR(_XLL.FUNDPRICED(H$3,$A241),H240)</f>
        <v>23835.79</v>
      </c>
      <c r="I241">
        <f>_xlfn.IFERROR(_XLL.FUNDPRICED(I$3,$A241),I240)</f>
        <v>22781.68</v>
      </c>
      <c r="J241">
        <f>_xlfn.IFERROR(_XLL.FUNDPRICED(J$3,$A241),J240)</f>
        <v>1959.11</v>
      </c>
      <c r="K241">
        <f>_xlfn.IFERROR(_XLL.FUNDPRICED(K$3,$A241),K240)</f>
        <v>1504.9</v>
      </c>
      <c r="L241">
        <f>_xlfn.IFERROR(_XLL.FUNDPRICED(L$3,$A241),L240)</f>
        <v>1145.26</v>
      </c>
      <c r="M241">
        <f>_xlfn.IFERROR(_XLL.FUNDPRICED(M$3,$A241),M240)</f>
        <v>1234.63</v>
      </c>
      <c r="N241">
        <f>_xlfn.IFERROR(_XLL.FUNDPRICED(N$3,$A241),N240)</f>
        <v>1408.04</v>
      </c>
      <c r="O241">
        <f>_xlfn.IFERROR(_XLL.FUNDPRICED(O$3,$A241),O240)</f>
        <v>35946.63</v>
      </c>
      <c r="P241">
        <f>_xlfn.IFERROR(_XLL.FUNDPRICED(P$3,$A241),P240)</f>
        <v>1219.88</v>
      </c>
      <c r="Q241">
        <f>_xlfn.IFERROR(_XLL.FUNDPRICED(Q$3,$A241),Q240)</f>
        <v>1367.82</v>
      </c>
      <c r="R241">
        <f>_xlfn.IFERROR(_XLL.FUNDPRICED(R$3,$A241),R240)</f>
        <v>9441.84</v>
      </c>
      <c r="S241">
        <f>_xlfn.IFERROR(_XLL.FUNDPRICED(S$3,$A241),S240)</f>
        <v>124.863</v>
      </c>
      <c r="T241">
        <f>_xlfn.IFERROR(_XLL.FUNDPRICED(T$3,$A241),T240)</f>
        <v>153.388</v>
      </c>
      <c r="U241">
        <f>_xlfn.IFERROR(_XLL.FUNDPRICED(U$3,$A241),U240)</f>
        <v>121.846</v>
      </c>
      <c r="V241">
        <f>_xlfn.IFERROR(_XLL.FUNDPRICED(V$3,$A241),V240)</f>
        <v>4867.41</v>
      </c>
      <c r="W241">
        <f>_xlfn.IFERROR(_XLL.FUNDPRICED(W$3,$A241),W240)</f>
        <v>123.19</v>
      </c>
      <c r="Y241">
        <f t="shared" si="68"/>
        <v>126.60044767767192</v>
      </c>
      <c r="Z241">
        <f t="shared" si="69"/>
        <v>127.19121031976022</v>
      </c>
      <c r="AA241">
        <f t="shared" si="70"/>
        <v>112.84241531664195</v>
      </c>
      <c r="AB241">
        <f t="shared" si="71"/>
        <v>109.44776627290857</v>
      </c>
      <c r="AC241">
        <f t="shared" si="72"/>
        <v>111.16832500935644</v>
      </c>
      <c r="AD241">
        <f t="shared" si="73"/>
        <v>113.81805964821403</v>
      </c>
      <c r="AE241">
        <f t="shared" si="74"/>
        <v>95.39444405312295</v>
      </c>
      <c r="AF241">
        <f t="shared" si="75"/>
        <v>106.49317381414728</v>
      </c>
      <c r="AG241">
        <f t="shared" si="76"/>
        <v>105.49808563227981</v>
      </c>
      <c r="AH241">
        <f t="shared" si="77"/>
        <v>109.0554661796891</v>
      </c>
      <c r="AI241">
        <f t="shared" si="78"/>
        <v>104.29564061233609</v>
      </c>
      <c r="AJ241">
        <f t="shared" si="79"/>
        <v>103.48171554534859</v>
      </c>
      <c r="AK241">
        <f t="shared" si="80"/>
        <v>103.92666292698769</v>
      </c>
      <c r="AL241">
        <f t="shared" si="81"/>
        <v>104.38104657399157</v>
      </c>
      <c r="AM241">
        <f t="shared" si="82"/>
        <v>104.93591397849457</v>
      </c>
      <c r="AN241">
        <f t="shared" si="83"/>
        <v>105.25335693124542</v>
      </c>
      <c r="AO241">
        <f t="shared" si="84"/>
        <v>104.94548122130956</v>
      </c>
      <c r="AP241">
        <f t="shared" si="85"/>
        <v>103.16698339254731</v>
      </c>
      <c r="AQ241">
        <f t="shared" si="86"/>
        <v>103.66855907001879</v>
      </c>
      <c r="AR241">
        <f t="shared" si="87"/>
        <v>103.00617127398756</v>
      </c>
      <c r="AS241">
        <f t="shared" si="88"/>
        <v>104.86039898315313</v>
      </c>
      <c r="AT241">
        <f t="shared" si="89"/>
        <v>103.50361283817861</v>
      </c>
    </row>
    <row r="242" spans="1:46" ht="15">
      <c r="A242" s="2">
        <v>41513</v>
      </c>
      <c r="B242">
        <f>_xlfn.IFERROR(_XLL.FUNDPRICED(B$3,$A242),B241)</f>
        <v>135.281</v>
      </c>
      <c r="C242">
        <f>_xlfn.IFERROR(_XLL.FUNDPRICED(C$3,$A242),C241)</f>
        <v>1529.27</v>
      </c>
      <c r="D242">
        <f>_xlfn.IFERROR(_XLL.FUNDPRICED(D$3,$A242),D241)</f>
        <v>1600.73</v>
      </c>
      <c r="E242">
        <f>_xlfn.IFERROR(_XLL.FUNDPRICED(E$3,$A242),E241)</f>
        <v>17.7221</v>
      </c>
      <c r="F242">
        <f>_xlfn.IFERROR(_XLL.FUNDPRICED(F$3,$A242),F241)</f>
        <v>16.9991</v>
      </c>
      <c r="G242">
        <f>_xlfn.IFERROR(_XLL.FUNDPRICED(G$3,$A242),G241)</f>
        <v>16.0026</v>
      </c>
      <c r="H242">
        <f>_xlfn.IFERROR(_XLL.FUNDPRICED(H$3,$A242),H241)</f>
        <v>23528.37</v>
      </c>
      <c r="I242">
        <f>_xlfn.IFERROR(_XLL.FUNDPRICED(I$3,$A242),I241)</f>
        <v>22535.43</v>
      </c>
      <c r="J242">
        <f>_xlfn.IFERROR(_XLL.FUNDPRICED(J$3,$A242),J241)</f>
        <v>1945.57</v>
      </c>
      <c r="K242">
        <f>_xlfn.IFERROR(_XLL.FUNDPRICED(K$3,$A242),K241)</f>
        <v>1502.05</v>
      </c>
      <c r="L242">
        <f>_xlfn.IFERROR(_XLL.FUNDPRICED(L$3,$A242),L241)</f>
        <v>1143.95</v>
      </c>
      <c r="M242">
        <f>_xlfn.IFERROR(_XLL.FUNDPRICED(M$3,$A242),M241)</f>
        <v>1234.77</v>
      </c>
      <c r="N242">
        <f>_xlfn.IFERROR(_XLL.FUNDPRICED(N$3,$A242),N241)</f>
        <v>1407.97</v>
      </c>
      <c r="O242">
        <f>_xlfn.IFERROR(_XLL.FUNDPRICED(O$3,$A242),O241)</f>
        <v>35856.73</v>
      </c>
      <c r="P242">
        <f>_xlfn.IFERROR(_XLL.FUNDPRICED(P$3,$A242),P241)</f>
        <v>1218.21</v>
      </c>
      <c r="Q242">
        <f>_xlfn.IFERROR(_XLL.FUNDPRICED(Q$3,$A242),Q241)</f>
        <v>1364.41</v>
      </c>
      <c r="R242">
        <f>_xlfn.IFERROR(_XLL.FUNDPRICED(R$3,$A242),R241)</f>
        <v>9421.84</v>
      </c>
      <c r="S242">
        <f>_xlfn.IFERROR(_XLL.FUNDPRICED(S$3,$A242),S241)</f>
        <v>124.919</v>
      </c>
      <c r="T242">
        <f>_xlfn.IFERROR(_XLL.FUNDPRICED(T$3,$A242),T241)</f>
        <v>153.405</v>
      </c>
      <c r="U242">
        <f>_xlfn.IFERROR(_XLL.FUNDPRICED(U$3,$A242),U241)</f>
        <v>121.685</v>
      </c>
      <c r="V242">
        <f>_xlfn.IFERROR(_XLL.FUNDPRICED(V$3,$A242),V241)</f>
        <v>4854.02</v>
      </c>
      <c r="W242">
        <f>_xlfn.IFERROR(_XLL.FUNDPRICED(W$3,$A242),W241)</f>
        <v>123.003</v>
      </c>
      <c r="Y242">
        <f t="shared" si="68"/>
        <v>126.17142324193232</v>
      </c>
      <c r="Z242">
        <f t="shared" si="69"/>
        <v>126.61825829207305</v>
      </c>
      <c r="AA242">
        <f t="shared" si="70"/>
        <v>112.26102812258907</v>
      </c>
      <c r="AB242">
        <f t="shared" si="71"/>
        <v>107.68861504059122</v>
      </c>
      <c r="AC242">
        <f t="shared" si="72"/>
        <v>109.69001251822888</v>
      </c>
      <c r="AD242">
        <f t="shared" si="73"/>
        <v>112.00733528847694</v>
      </c>
      <c r="AE242">
        <f t="shared" si="74"/>
        <v>94.16410262156934</v>
      </c>
      <c r="AF242">
        <f t="shared" si="75"/>
        <v>105.34207591216051</v>
      </c>
      <c r="AG242">
        <f t="shared" si="76"/>
        <v>104.76895654842997</v>
      </c>
      <c r="AH242">
        <f t="shared" si="77"/>
        <v>108.8489354609622</v>
      </c>
      <c r="AI242">
        <f t="shared" si="78"/>
        <v>104.17634255844251</v>
      </c>
      <c r="AJ242">
        <f t="shared" si="79"/>
        <v>103.49344978165934</v>
      </c>
      <c r="AK242">
        <f t="shared" si="80"/>
        <v>103.92149626524166</v>
      </c>
      <c r="AL242">
        <f t="shared" si="81"/>
        <v>104.11999689876467</v>
      </c>
      <c r="AM242">
        <f t="shared" si="82"/>
        <v>104.79225806451606</v>
      </c>
      <c r="AN242">
        <f t="shared" si="83"/>
        <v>104.99095840867993</v>
      </c>
      <c r="AO242">
        <f t="shared" si="84"/>
        <v>104.7231824295035</v>
      </c>
      <c r="AP242">
        <f t="shared" si="85"/>
        <v>103.21325291250102</v>
      </c>
      <c r="AQ242">
        <f t="shared" si="86"/>
        <v>103.68004866180036</v>
      </c>
      <c r="AR242">
        <f t="shared" si="87"/>
        <v>102.87006509425977</v>
      </c>
      <c r="AS242">
        <f t="shared" si="88"/>
        <v>104.57193330173645</v>
      </c>
      <c r="AT242">
        <f t="shared" si="89"/>
        <v>103.34649638716198</v>
      </c>
    </row>
    <row r="243" spans="1:46" ht="15">
      <c r="A243" s="2">
        <v>41514</v>
      </c>
      <c r="B243">
        <f>_xlfn.IFERROR(_XLL.FUNDPRICED(B$3,$A243),B242)</f>
        <v>135.047</v>
      </c>
      <c r="C243">
        <f>_xlfn.IFERROR(_XLL.FUNDPRICED(C$3,$A243),C242)</f>
        <v>1526.99</v>
      </c>
      <c r="D243">
        <f>_xlfn.IFERROR(_XLL.FUNDPRICED(D$3,$A243),D242)</f>
        <v>1601.51</v>
      </c>
      <c r="E243">
        <f>_xlfn.IFERROR(_XLL.FUNDPRICED(E$3,$A243),E242)</f>
        <v>17.5962</v>
      </c>
      <c r="F243">
        <f>_xlfn.IFERROR(_XLL.FUNDPRICED(F$3,$A243),F242)</f>
        <v>16.9511</v>
      </c>
      <c r="G243">
        <f>_xlfn.IFERROR(_XLL.FUNDPRICED(G$3,$A243),G242)</f>
        <v>16.0485</v>
      </c>
      <c r="H243">
        <f>_xlfn.IFERROR(_XLL.FUNDPRICED(H$3,$A243),H242)</f>
        <v>23259.14</v>
      </c>
      <c r="I243">
        <f>_xlfn.IFERROR(_XLL.FUNDPRICED(I$3,$A243),I242)</f>
        <v>22335.84</v>
      </c>
      <c r="J243">
        <f>_xlfn.IFERROR(_XLL.FUNDPRICED(J$3,$A243),J242)</f>
        <v>1926.52</v>
      </c>
      <c r="K243">
        <f>_xlfn.IFERROR(_XLL.FUNDPRICED(K$3,$A243),K242)</f>
        <v>1504.4</v>
      </c>
      <c r="L243">
        <f>_xlfn.IFERROR(_XLL.FUNDPRICED(L$3,$A243),L242)</f>
        <v>1146.7</v>
      </c>
      <c r="M243">
        <f>_xlfn.IFERROR(_XLL.FUNDPRICED(M$3,$A243),M242)</f>
        <v>1234.92</v>
      </c>
      <c r="N243">
        <f>_xlfn.IFERROR(_XLL.FUNDPRICED(N$3,$A243),N242)</f>
        <v>1408.52</v>
      </c>
      <c r="O243">
        <f>_xlfn.IFERROR(_XLL.FUNDPRICED(O$3,$A243),O242)</f>
        <v>35987.77</v>
      </c>
      <c r="P243">
        <f>_xlfn.IFERROR(_XLL.FUNDPRICED(P$3,$A243),P242)</f>
        <v>1219.86</v>
      </c>
      <c r="Q243">
        <f>_xlfn.IFERROR(_XLL.FUNDPRICED(Q$3,$A243),Q242)</f>
        <v>1368.09</v>
      </c>
      <c r="R243">
        <f>_xlfn.IFERROR(_XLL.FUNDPRICED(R$3,$A243),R242)</f>
        <v>9446.98</v>
      </c>
      <c r="S243">
        <f>_xlfn.IFERROR(_XLL.FUNDPRICED(S$3,$A243),S242)</f>
        <v>125.17</v>
      </c>
      <c r="T243">
        <f>_xlfn.IFERROR(_XLL.FUNDPRICED(T$3,$A243),T242)</f>
        <v>153.936</v>
      </c>
      <c r="U243">
        <f>_xlfn.IFERROR(_XLL.FUNDPRICED(U$3,$A243),U242)</f>
        <v>121.969</v>
      </c>
      <c r="V243">
        <f>_xlfn.IFERROR(_XLL.FUNDPRICED(V$3,$A243),V242)</f>
        <v>4876.04</v>
      </c>
      <c r="W243">
        <f>_xlfn.IFERROR(_XLL.FUNDPRICED(W$3,$A243),W242)</f>
        <v>123.425</v>
      </c>
      <c r="Y243">
        <f t="shared" si="68"/>
        <v>125.9531803767952</v>
      </c>
      <c r="Z243">
        <f t="shared" si="69"/>
        <v>126.42948219046515</v>
      </c>
      <c r="AA243">
        <f t="shared" si="70"/>
        <v>112.31573041587751</v>
      </c>
      <c r="AB243">
        <f t="shared" si="71"/>
        <v>106.92358174128636</v>
      </c>
      <c r="AC243">
        <f t="shared" si="72"/>
        <v>109.38028314426938</v>
      </c>
      <c r="AD243">
        <f t="shared" si="73"/>
        <v>112.32860412539975</v>
      </c>
      <c r="AE243">
        <f t="shared" si="74"/>
        <v>93.08660335796523</v>
      </c>
      <c r="AF243">
        <f t="shared" si="75"/>
        <v>104.40909061162229</v>
      </c>
      <c r="AG243">
        <f t="shared" si="76"/>
        <v>103.74311393045807</v>
      </c>
      <c r="AH243">
        <f t="shared" si="77"/>
        <v>109.01923272026335</v>
      </c>
      <c r="AI243">
        <f t="shared" si="78"/>
        <v>104.42677740440232</v>
      </c>
      <c r="AJ243">
        <f t="shared" si="79"/>
        <v>103.50602217770658</v>
      </c>
      <c r="AK243">
        <f t="shared" si="80"/>
        <v>103.9620914646748</v>
      </c>
      <c r="AL243">
        <f t="shared" si="81"/>
        <v>104.50050801602531</v>
      </c>
      <c r="AM243">
        <f t="shared" si="82"/>
        <v>104.93419354838703</v>
      </c>
      <c r="AN243">
        <f t="shared" si="83"/>
        <v>105.27413335385324</v>
      </c>
      <c r="AO243">
        <f t="shared" si="84"/>
        <v>105.0026120108037</v>
      </c>
      <c r="AP243">
        <f t="shared" si="85"/>
        <v>103.42063951086507</v>
      </c>
      <c r="AQ243">
        <f t="shared" si="86"/>
        <v>104.03892944038915</v>
      </c>
      <c r="AR243">
        <f t="shared" si="87"/>
        <v>103.1101530137796</v>
      </c>
      <c r="AS243">
        <f t="shared" si="88"/>
        <v>105.04631823861438</v>
      </c>
      <c r="AT243">
        <f t="shared" si="89"/>
        <v>103.70105864560594</v>
      </c>
    </row>
    <row r="244" spans="1:46" ht="15">
      <c r="A244" s="2">
        <v>41515</v>
      </c>
      <c r="B244">
        <f>_xlfn.IFERROR(_XLL.FUNDPRICED(B$3,$A244),B243)</f>
        <v>134.965</v>
      </c>
      <c r="C244">
        <f>_xlfn.IFERROR(_XLL.FUNDPRICED(C$3,$A244),C243)</f>
        <v>1525.46</v>
      </c>
      <c r="D244">
        <f>_xlfn.IFERROR(_XLL.FUNDPRICED(D$3,$A244),D243)</f>
        <v>1597.11</v>
      </c>
      <c r="E244">
        <f>_xlfn.IFERROR(_XLL.FUNDPRICED(E$3,$A244),E243)</f>
        <v>17.5665</v>
      </c>
      <c r="F244">
        <f>_xlfn.IFERROR(_XLL.FUNDPRICED(F$3,$A244),F243)</f>
        <v>16.9641</v>
      </c>
      <c r="G244">
        <f>_xlfn.IFERROR(_XLL.FUNDPRICED(G$3,$A244),G243)</f>
        <v>16.0813</v>
      </c>
      <c r="H244">
        <f>_xlfn.IFERROR(_XLL.FUNDPRICED(H$3,$A244),H243)</f>
        <v>23438.69</v>
      </c>
      <c r="I244">
        <f>_xlfn.IFERROR(_XLL.FUNDPRICED(I$3,$A244),I243)</f>
        <v>22435.01</v>
      </c>
      <c r="J244">
        <f>_xlfn.IFERROR(_XLL.FUNDPRICED(J$3,$A244),J243)</f>
        <v>1923.32</v>
      </c>
      <c r="K244">
        <f>_xlfn.IFERROR(_XLL.FUNDPRICED(K$3,$A244),K243)</f>
        <v>1502.41</v>
      </c>
      <c r="L244">
        <f>_xlfn.IFERROR(_XLL.FUNDPRICED(L$3,$A244),L243)</f>
        <v>1144.85</v>
      </c>
      <c r="M244">
        <f>_xlfn.IFERROR(_XLL.FUNDPRICED(M$3,$A244),M243)</f>
        <v>1235.07</v>
      </c>
      <c r="N244">
        <f>_xlfn.IFERROR(_XLL.FUNDPRICED(N$3,$A244),N243)</f>
        <v>1407.24</v>
      </c>
      <c r="O244">
        <f>_xlfn.IFERROR(_XLL.FUNDPRICED(O$3,$A244),O243)</f>
        <v>35925.42</v>
      </c>
      <c r="P244">
        <f>_xlfn.IFERROR(_XLL.FUNDPRICED(P$3,$A244),P243)</f>
        <v>1219.2</v>
      </c>
      <c r="Q244">
        <f>_xlfn.IFERROR(_XLL.FUNDPRICED(Q$3,$A244),Q243)</f>
        <v>1366.8</v>
      </c>
      <c r="R244">
        <f>_xlfn.IFERROR(_XLL.FUNDPRICED(R$3,$A244),R243)</f>
        <v>9440.53</v>
      </c>
      <c r="S244">
        <f>_xlfn.IFERROR(_XLL.FUNDPRICED(S$3,$A244),S243)</f>
        <v>125.069</v>
      </c>
      <c r="T244">
        <f>_xlfn.IFERROR(_XLL.FUNDPRICED(T$3,$A244),T243)</f>
        <v>153.708</v>
      </c>
      <c r="U244">
        <f>_xlfn.IFERROR(_XLL.FUNDPRICED(U$3,$A244),U243)</f>
        <v>121.937</v>
      </c>
      <c r="V244">
        <f>_xlfn.IFERROR(_XLL.FUNDPRICED(V$3,$A244),V243)</f>
        <v>4864.15</v>
      </c>
      <c r="W244">
        <f>_xlfn.IFERROR(_XLL.FUNDPRICED(W$3,$A244),W243)</f>
        <v>123.168</v>
      </c>
      <c r="Y244">
        <f t="shared" si="68"/>
        <v>125.87670210781555</v>
      </c>
      <c r="Z244">
        <f t="shared" si="69"/>
        <v>126.30280349070195</v>
      </c>
      <c r="AA244">
        <f t="shared" si="70"/>
        <v>112.00715337681446</v>
      </c>
      <c r="AB244">
        <f t="shared" si="71"/>
        <v>106.7431092314424</v>
      </c>
      <c r="AC244">
        <f t="shared" si="72"/>
        <v>109.46416818305008</v>
      </c>
      <c r="AD244">
        <f t="shared" si="73"/>
        <v>112.55818185635982</v>
      </c>
      <c r="AE244">
        <f t="shared" si="74"/>
        <v>93.80518966996657</v>
      </c>
      <c r="AF244">
        <f t="shared" si="75"/>
        <v>104.87266169361223</v>
      </c>
      <c r="AG244">
        <f t="shared" si="76"/>
        <v>103.57079391064126</v>
      </c>
      <c r="AH244">
        <f t="shared" si="77"/>
        <v>108.87502355174877</v>
      </c>
      <c r="AI244">
        <f t="shared" si="78"/>
        <v>104.25830305348389</v>
      </c>
      <c r="AJ244">
        <f t="shared" si="79"/>
        <v>103.5185945737538</v>
      </c>
      <c r="AK244">
        <f t="shared" si="80"/>
        <v>103.86761536417585</v>
      </c>
      <c r="AL244">
        <f t="shared" si="81"/>
        <v>104.31945743481955</v>
      </c>
      <c r="AM244">
        <f t="shared" si="82"/>
        <v>104.87741935483865</v>
      </c>
      <c r="AN244">
        <f t="shared" si="83"/>
        <v>105.17486822361586</v>
      </c>
      <c r="AO244">
        <f t="shared" si="84"/>
        <v>104.93092065044625</v>
      </c>
      <c r="AP244">
        <f t="shared" si="85"/>
        <v>103.3371891266628</v>
      </c>
      <c r="AQ244">
        <f t="shared" si="86"/>
        <v>103.88483373884819</v>
      </c>
      <c r="AR244">
        <f t="shared" si="87"/>
        <v>103.0831008538337</v>
      </c>
      <c r="AS244">
        <f t="shared" si="88"/>
        <v>104.79016760739371</v>
      </c>
      <c r="AT244">
        <f t="shared" si="89"/>
        <v>103.48512854982373</v>
      </c>
    </row>
    <row r="245" spans="1:46" ht="15">
      <c r="A245" s="2">
        <v>41516</v>
      </c>
      <c r="B245">
        <f>_xlfn.IFERROR(_XLL.FUNDPRICED(B$3,$A245),B244)</f>
        <v>135.224</v>
      </c>
      <c r="C245">
        <f>_xlfn.IFERROR(_XLL.FUNDPRICED(C$3,$A245),C244)</f>
        <v>1519.75</v>
      </c>
      <c r="D245">
        <f>_xlfn.IFERROR(_XLL.FUNDPRICED(D$3,$A245),D244)</f>
        <v>1587.21</v>
      </c>
      <c r="E245">
        <f>_xlfn.IFERROR(_XLL.FUNDPRICED(E$3,$A245),E244)</f>
        <v>17.3532</v>
      </c>
      <c r="F245">
        <f>_xlfn.IFERROR(_XLL.FUNDPRICED(F$3,$A245),F244)</f>
        <v>16.8684</v>
      </c>
      <c r="G245">
        <f>_xlfn.IFERROR(_XLL.FUNDPRICED(G$3,$A245),G244)</f>
        <v>16.0311</v>
      </c>
      <c r="H245">
        <f>_xlfn.IFERROR(_XLL.FUNDPRICED(H$3,$A245),H244)</f>
        <v>23376</v>
      </c>
      <c r="I245">
        <f>_xlfn.IFERROR(_XLL.FUNDPRICED(I$3,$A245),I244)</f>
        <v>22335.02</v>
      </c>
      <c r="J245">
        <f>_xlfn.IFERROR(_XLL.FUNDPRICED(J$3,$A245),J244)</f>
        <v>1926.85</v>
      </c>
      <c r="K245">
        <f>_xlfn.IFERROR(_XLL.FUNDPRICED(K$3,$A245),K244)</f>
        <v>1501.5</v>
      </c>
      <c r="L245">
        <f>_xlfn.IFERROR(_XLL.FUNDPRICED(L$3,$A245),L244)</f>
        <v>1146.19</v>
      </c>
      <c r="M245">
        <f>_xlfn.IFERROR(_XLL.FUNDPRICED(M$3,$A245),M244)</f>
        <v>1235.35</v>
      </c>
      <c r="N245">
        <f>_xlfn.IFERROR(_XLL.FUNDPRICED(N$3,$A245),N244)</f>
        <v>1409.18</v>
      </c>
      <c r="O245">
        <f>_xlfn.IFERROR(_XLL.FUNDPRICED(O$3,$A245),O244)</f>
        <v>35990.23</v>
      </c>
      <c r="P245">
        <f>_xlfn.IFERROR(_XLL.FUNDPRICED(P$3,$A245),P244)</f>
        <v>1220.45</v>
      </c>
      <c r="Q245">
        <f>_xlfn.IFERROR(_XLL.FUNDPRICED(Q$3,$A245),Q244)</f>
        <v>1369.09</v>
      </c>
      <c r="R245">
        <f>_xlfn.IFERROR(_XLL.FUNDPRICED(R$3,$A245),R244)</f>
        <v>9460.31</v>
      </c>
      <c r="S245">
        <f>_xlfn.IFERROR(_XLL.FUNDPRICED(S$3,$A245),S244)</f>
        <v>125.185</v>
      </c>
      <c r="T245">
        <f>_xlfn.IFERROR(_XLL.FUNDPRICED(T$3,$A245),T244)</f>
        <v>153.94</v>
      </c>
      <c r="U245">
        <f>_xlfn.IFERROR(_XLL.FUNDPRICED(U$3,$A245),U244)</f>
        <v>122.1</v>
      </c>
      <c r="V245">
        <f>_xlfn.IFERROR(_XLL.FUNDPRICED(V$3,$A245),V244)</f>
        <v>4872.6</v>
      </c>
      <c r="W245">
        <f>_xlfn.IFERROR(_XLL.FUNDPRICED(W$3,$A245),W244)</f>
        <v>123.389</v>
      </c>
      <c r="Y245">
        <f t="shared" si="68"/>
        <v>126.11826151837326</v>
      </c>
      <c r="Z245">
        <f t="shared" si="69"/>
        <v>125.83003527132425</v>
      </c>
      <c r="AA245">
        <f t="shared" si="70"/>
        <v>111.3128550389226</v>
      </c>
      <c r="AB245">
        <f t="shared" si="71"/>
        <v>105.44698847892673</v>
      </c>
      <c r="AC245">
        <f t="shared" si="72"/>
        <v>108.84664524371834</v>
      </c>
      <c r="AD245">
        <f t="shared" si="73"/>
        <v>112.20681593885382</v>
      </c>
      <c r="AE245">
        <f t="shared" si="74"/>
        <v>93.5542947888785</v>
      </c>
      <c r="AF245">
        <f t="shared" si="75"/>
        <v>104.40525751404003</v>
      </c>
      <c r="AG245">
        <f t="shared" si="76"/>
        <v>103.76088443250167</v>
      </c>
      <c r="AH245">
        <f t="shared" si="77"/>
        <v>108.80907865559386</v>
      </c>
      <c r="AI245">
        <f t="shared" si="78"/>
        <v>104.38033312387886</v>
      </c>
      <c r="AJ245">
        <f t="shared" si="79"/>
        <v>103.5420630463753</v>
      </c>
      <c r="AK245">
        <f t="shared" si="80"/>
        <v>104.01080570399456</v>
      </c>
      <c r="AL245">
        <f t="shared" si="81"/>
        <v>104.50765131080907</v>
      </c>
      <c r="AM245">
        <f t="shared" si="82"/>
        <v>104.98494623655908</v>
      </c>
      <c r="AN245">
        <f t="shared" si="83"/>
        <v>105.35108306721555</v>
      </c>
      <c r="AO245">
        <f t="shared" si="84"/>
        <v>105.15077415554244</v>
      </c>
      <c r="AP245">
        <f t="shared" si="85"/>
        <v>103.43303313228124</v>
      </c>
      <c r="AQ245">
        <f t="shared" si="86"/>
        <v>104.04163287374952</v>
      </c>
      <c r="AR245">
        <f t="shared" si="87"/>
        <v>103.22089779355811</v>
      </c>
      <c r="AS245">
        <f t="shared" si="88"/>
        <v>104.97220905683145</v>
      </c>
      <c r="AT245">
        <f t="shared" si="89"/>
        <v>103.67081162829793</v>
      </c>
    </row>
    <row r="246" spans="1:46" ht="15">
      <c r="A246" s="2">
        <v>41517</v>
      </c>
      <c r="B246">
        <f>_xlfn.IFERROR(_XLL.FUNDPRICED(B$3,$A246),B245)</f>
        <v>135.218</v>
      </c>
      <c r="C246">
        <f>_xlfn.IFERROR(_XLL.FUNDPRICED(C$3,$A246),C245)</f>
        <v>1519.75</v>
      </c>
      <c r="D246">
        <f>_xlfn.IFERROR(_XLL.FUNDPRICED(D$3,$A246),D245)</f>
        <v>1587.21</v>
      </c>
      <c r="E246">
        <f>_xlfn.IFERROR(_XLL.FUNDPRICED(E$3,$A246),E245)</f>
        <v>17.3532</v>
      </c>
      <c r="F246">
        <f>_xlfn.IFERROR(_XLL.FUNDPRICED(F$3,$A246),F245)</f>
        <v>16.8684</v>
      </c>
      <c r="G246">
        <f>_xlfn.IFERROR(_XLL.FUNDPRICED(G$3,$A246),G245)</f>
        <v>16.0311</v>
      </c>
      <c r="H246">
        <f>_xlfn.IFERROR(_XLL.FUNDPRICED(H$3,$A246),H245)</f>
        <v>23376</v>
      </c>
      <c r="I246">
        <f>_xlfn.IFERROR(_XLL.FUNDPRICED(I$3,$A246),I245)</f>
        <v>22335.02</v>
      </c>
      <c r="J246">
        <f>_xlfn.IFERROR(_XLL.FUNDPRICED(J$3,$A246),J245)</f>
        <v>1926.85</v>
      </c>
      <c r="K246">
        <f>_xlfn.IFERROR(_XLL.FUNDPRICED(K$3,$A246),K245)</f>
        <v>1501.5</v>
      </c>
      <c r="L246">
        <f>_xlfn.IFERROR(_XLL.FUNDPRICED(L$3,$A246),L245)</f>
        <v>1146.19</v>
      </c>
      <c r="M246">
        <f>_xlfn.IFERROR(_XLL.FUNDPRICED(M$3,$A246),M245)</f>
        <v>1235.35</v>
      </c>
      <c r="N246">
        <f>_xlfn.IFERROR(_XLL.FUNDPRICED(N$3,$A246),N245)</f>
        <v>1409.18</v>
      </c>
      <c r="O246">
        <f>_xlfn.IFERROR(_XLL.FUNDPRICED(O$3,$A246),O245)</f>
        <v>35990.23</v>
      </c>
      <c r="P246">
        <f>_xlfn.IFERROR(_XLL.FUNDPRICED(P$3,$A246),P245)</f>
        <v>1220.45</v>
      </c>
      <c r="Q246">
        <f>_xlfn.IFERROR(_XLL.FUNDPRICED(Q$3,$A246),Q245)</f>
        <v>1369.09</v>
      </c>
      <c r="R246">
        <f>_xlfn.IFERROR(_XLL.FUNDPRICED(R$3,$A246),R245)</f>
        <v>9460.31</v>
      </c>
      <c r="S246">
        <f>_xlfn.IFERROR(_XLL.FUNDPRICED(S$3,$A246),S245)</f>
        <v>125.187</v>
      </c>
      <c r="T246">
        <f>_xlfn.IFERROR(_XLL.FUNDPRICED(T$3,$A246),T245)</f>
        <v>153.939</v>
      </c>
      <c r="U246">
        <f>_xlfn.IFERROR(_XLL.FUNDPRICED(U$3,$A246),U245)</f>
        <v>122.098</v>
      </c>
      <c r="V246">
        <f>_xlfn.IFERROR(_XLL.FUNDPRICED(V$3,$A246),V245)</f>
        <v>4872.6</v>
      </c>
      <c r="W246">
        <f>_xlfn.IFERROR(_XLL.FUNDPRICED(W$3,$A246),W245)</f>
        <v>123.386</v>
      </c>
      <c r="Y246">
        <f t="shared" si="68"/>
        <v>126.11266554747232</v>
      </c>
      <c r="Z246">
        <f t="shared" si="69"/>
        <v>125.83003527132425</v>
      </c>
      <c r="AA246">
        <f t="shared" si="70"/>
        <v>111.3128550389226</v>
      </c>
      <c r="AB246">
        <f t="shared" si="71"/>
        <v>105.44698847892673</v>
      </c>
      <c r="AC246">
        <f t="shared" si="72"/>
        <v>108.84664524371834</v>
      </c>
      <c r="AD246">
        <f t="shared" si="73"/>
        <v>112.20681593885382</v>
      </c>
      <c r="AE246">
        <f t="shared" si="74"/>
        <v>93.5542947888785</v>
      </c>
      <c r="AF246">
        <f t="shared" si="75"/>
        <v>104.40525751404003</v>
      </c>
      <c r="AG246">
        <f t="shared" si="76"/>
        <v>103.76088443250167</v>
      </c>
      <c r="AH246">
        <f t="shared" si="77"/>
        <v>108.80907865559386</v>
      </c>
      <c r="AI246">
        <f t="shared" si="78"/>
        <v>104.38033312387886</v>
      </c>
      <c r="AJ246">
        <f t="shared" si="79"/>
        <v>103.5420630463753</v>
      </c>
      <c r="AK246">
        <f t="shared" si="80"/>
        <v>104.01080570399456</v>
      </c>
      <c r="AL246">
        <f t="shared" si="81"/>
        <v>104.50765131080907</v>
      </c>
      <c r="AM246">
        <f t="shared" si="82"/>
        <v>104.98494623655908</v>
      </c>
      <c r="AN246">
        <f t="shared" si="83"/>
        <v>105.35108306721555</v>
      </c>
      <c r="AO246">
        <f t="shared" si="84"/>
        <v>105.15077415554244</v>
      </c>
      <c r="AP246">
        <f t="shared" si="85"/>
        <v>103.43468561513671</v>
      </c>
      <c r="AQ246">
        <f t="shared" si="86"/>
        <v>104.04095701540943</v>
      </c>
      <c r="AR246">
        <f t="shared" si="87"/>
        <v>103.2192070335615</v>
      </c>
      <c r="AS246">
        <f t="shared" si="88"/>
        <v>104.97220905683145</v>
      </c>
      <c r="AT246">
        <f t="shared" si="89"/>
        <v>103.66829104352226</v>
      </c>
    </row>
    <row r="247" spans="1:46" ht="15">
      <c r="A247" s="2">
        <v>41518</v>
      </c>
      <c r="B247">
        <f>_xlfn.IFERROR(_XLL.FUNDPRICED(B$3,$A247),B246)</f>
        <v>135.213</v>
      </c>
      <c r="C247">
        <f>_xlfn.IFERROR(_XLL.FUNDPRICED(C$3,$A247),C246)</f>
        <v>1519.75</v>
      </c>
      <c r="D247">
        <f>_xlfn.IFERROR(_XLL.FUNDPRICED(D$3,$A247),D246)</f>
        <v>1587.21</v>
      </c>
      <c r="E247">
        <f>_xlfn.IFERROR(_XLL.FUNDPRICED(E$3,$A247),E246)</f>
        <v>17.3532</v>
      </c>
      <c r="F247">
        <f>_xlfn.IFERROR(_XLL.FUNDPRICED(F$3,$A247),F246)</f>
        <v>16.8684</v>
      </c>
      <c r="G247">
        <f>_xlfn.IFERROR(_XLL.FUNDPRICED(G$3,$A247),G246)</f>
        <v>16.0311</v>
      </c>
      <c r="H247">
        <f>_xlfn.IFERROR(_XLL.FUNDPRICED(H$3,$A247),H246)</f>
        <v>23376</v>
      </c>
      <c r="I247">
        <f>_xlfn.IFERROR(_XLL.FUNDPRICED(I$3,$A247),I246)</f>
        <v>22335.02</v>
      </c>
      <c r="J247">
        <f>_xlfn.IFERROR(_XLL.FUNDPRICED(J$3,$A247),J246)</f>
        <v>1926.85</v>
      </c>
      <c r="K247">
        <f>_xlfn.IFERROR(_XLL.FUNDPRICED(K$3,$A247),K246)</f>
        <v>1501.5</v>
      </c>
      <c r="L247">
        <f>_xlfn.IFERROR(_XLL.FUNDPRICED(L$3,$A247),L246)</f>
        <v>1146.19</v>
      </c>
      <c r="M247">
        <f>_xlfn.IFERROR(_XLL.FUNDPRICED(M$3,$A247),M246)</f>
        <v>1235.35</v>
      </c>
      <c r="N247">
        <f>_xlfn.IFERROR(_XLL.FUNDPRICED(N$3,$A247),N246)</f>
        <v>1409.18</v>
      </c>
      <c r="O247">
        <f>_xlfn.IFERROR(_XLL.FUNDPRICED(O$3,$A247),O246)</f>
        <v>35990.23</v>
      </c>
      <c r="P247">
        <f>_xlfn.IFERROR(_XLL.FUNDPRICED(P$3,$A247),P246)</f>
        <v>1220.45</v>
      </c>
      <c r="Q247">
        <f>_xlfn.IFERROR(_XLL.FUNDPRICED(Q$3,$A247),Q246)</f>
        <v>1369.09</v>
      </c>
      <c r="R247">
        <f>_xlfn.IFERROR(_XLL.FUNDPRICED(R$3,$A247),R246)</f>
        <v>9460.31</v>
      </c>
      <c r="S247">
        <f>_xlfn.IFERROR(_XLL.FUNDPRICED(S$3,$A247),S246)</f>
        <v>125.188</v>
      </c>
      <c r="T247">
        <f>_xlfn.IFERROR(_XLL.FUNDPRICED(T$3,$A247),T246)</f>
        <v>153.937</v>
      </c>
      <c r="U247">
        <f>_xlfn.IFERROR(_XLL.FUNDPRICED(U$3,$A247),U246)</f>
        <v>122.095</v>
      </c>
      <c r="V247">
        <f>_xlfn.IFERROR(_XLL.FUNDPRICED(V$3,$A247),V246)</f>
        <v>4872.6</v>
      </c>
      <c r="W247">
        <f>_xlfn.IFERROR(_XLL.FUNDPRICED(W$3,$A247),W246)</f>
        <v>123.384</v>
      </c>
      <c r="Y247">
        <f t="shared" si="68"/>
        <v>126.1080022383882</v>
      </c>
      <c r="Z247">
        <f t="shared" si="69"/>
        <v>125.83003527132425</v>
      </c>
      <c r="AA247">
        <f t="shared" si="70"/>
        <v>111.3128550389226</v>
      </c>
      <c r="AB247">
        <f t="shared" si="71"/>
        <v>105.44698847892673</v>
      </c>
      <c r="AC247">
        <f t="shared" si="72"/>
        <v>108.84664524371834</v>
      </c>
      <c r="AD247">
        <f t="shared" si="73"/>
        <v>112.20681593885382</v>
      </c>
      <c r="AE247">
        <f t="shared" si="74"/>
        <v>93.5542947888785</v>
      </c>
      <c r="AF247">
        <f t="shared" si="75"/>
        <v>104.40525751404003</v>
      </c>
      <c r="AG247">
        <f t="shared" si="76"/>
        <v>103.76088443250167</v>
      </c>
      <c r="AH247">
        <f t="shared" si="77"/>
        <v>108.80907865559386</v>
      </c>
      <c r="AI247">
        <f t="shared" si="78"/>
        <v>104.38033312387886</v>
      </c>
      <c r="AJ247">
        <f t="shared" si="79"/>
        <v>103.5420630463753</v>
      </c>
      <c r="AK247">
        <f t="shared" si="80"/>
        <v>104.01080570399456</v>
      </c>
      <c r="AL247">
        <f t="shared" si="81"/>
        <v>104.50765131080907</v>
      </c>
      <c r="AM247">
        <f t="shared" si="82"/>
        <v>104.98494623655908</v>
      </c>
      <c r="AN247">
        <f t="shared" si="83"/>
        <v>105.35108306721555</v>
      </c>
      <c r="AO247">
        <f t="shared" si="84"/>
        <v>105.15077415554244</v>
      </c>
      <c r="AP247">
        <f t="shared" si="85"/>
        <v>103.43551185656446</v>
      </c>
      <c r="AQ247">
        <f t="shared" si="86"/>
        <v>104.03960529872926</v>
      </c>
      <c r="AR247">
        <f t="shared" si="87"/>
        <v>103.21667089356657</v>
      </c>
      <c r="AS247">
        <f t="shared" si="88"/>
        <v>104.97220905683145</v>
      </c>
      <c r="AT247">
        <f t="shared" si="89"/>
        <v>103.66661065367182</v>
      </c>
    </row>
    <row r="248" spans="1:46" ht="15">
      <c r="A248" s="2">
        <v>41519</v>
      </c>
      <c r="B248">
        <f>_xlfn.IFERROR(_XLL.FUNDPRICED(B$3,$A248),B247)</f>
        <v>136.078</v>
      </c>
      <c r="C248">
        <f>_xlfn.IFERROR(_XLL.FUNDPRICED(C$3,$A248),C247)</f>
        <v>1525.95</v>
      </c>
      <c r="D248">
        <f>_xlfn.IFERROR(_XLL.FUNDPRICED(D$3,$A248),D247)</f>
        <v>1588.78</v>
      </c>
      <c r="E248">
        <f>_xlfn.IFERROR(_XLL.FUNDPRICED(E$3,$A248),E247)</f>
        <v>17.6758</v>
      </c>
      <c r="F248">
        <f>_xlfn.IFERROR(_XLL.FUNDPRICED(F$3,$A248),F247)</f>
        <v>16.9665</v>
      </c>
      <c r="G248">
        <f>_xlfn.IFERROR(_XLL.FUNDPRICED(G$3,$A248),G247)</f>
        <v>16.0303</v>
      </c>
      <c r="H248">
        <f>_xlfn.IFERROR(_XLL.FUNDPRICED(H$3,$A248),H247)</f>
        <v>23491.56</v>
      </c>
      <c r="I248">
        <f>_xlfn.IFERROR(_XLL.FUNDPRICED(I$3,$A248),I247)</f>
        <v>22423.33</v>
      </c>
      <c r="J248">
        <f>_xlfn.IFERROR(_XLL.FUNDPRICED(J$3,$A248),J247)</f>
        <v>1917.07</v>
      </c>
      <c r="K248">
        <f>_xlfn.IFERROR(_XLL.FUNDPRICED(K$3,$A248),K247)</f>
        <v>1504.33</v>
      </c>
      <c r="L248">
        <f>_xlfn.IFERROR(_XLL.FUNDPRICED(L$3,$A248),L247)</f>
        <v>1147.77</v>
      </c>
      <c r="M248">
        <f>_xlfn.IFERROR(_XLL.FUNDPRICED(M$3,$A248),M247)</f>
        <v>1235.56</v>
      </c>
      <c r="N248">
        <f>_xlfn.IFERROR(_XLL.FUNDPRICED(N$3,$A248),N247)</f>
        <v>1408.74</v>
      </c>
      <c r="O248">
        <f>_xlfn.IFERROR(_XLL.FUNDPRICED(O$3,$A248),O247)</f>
        <v>36079.31</v>
      </c>
      <c r="P248">
        <f>_xlfn.IFERROR(_XLL.FUNDPRICED(P$3,$A248),P247)</f>
        <v>1222.82</v>
      </c>
      <c r="Q248">
        <f>_xlfn.IFERROR(_XLL.FUNDPRICED(Q$3,$A248),Q247)</f>
        <v>1372.09</v>
      </c>
      <c r="R248">
        <f>_xlfn.IFERROR(_XLL.FUNDPRICED(R$3,$A248),R247)</f>
        <v>9471.07</v>
      </c>
      <c r="S248">
        <f>_xlfn.IFERROR(_XLL.FUNDPRICED(S$3,$A248),S247)</f>
        <v>125.182</v>
      </c>
      <c r="T248">
        <f>_xlfn.IFERROR(_XLL.FUNDPRICED(T$3,$A248),T247)</f>
        <v>153.918</v>
      </c>
      <c r="U248">
        <f>_xlfn.IFERROR(_XLL.FUNDPRICED(U$3,$A248),U247)</f>
        <v>122.115</v>
      </c>
      <c r="V248">
        <f>_xlfn.IFERROR(_XLL.FUNDPRICED(V$3,$A248),V247)</f>
        <v>4892.43</v>
      </c>
      <c r="W248">
        <f>_xlfn.IFERROR(_XLL.FUNDPRICED(W$3,$A248),W247)</f>
        <v>123.646</v>
      </c>
      <c r="Y248">
        <f t="shared" si="68"/>
        <v>126.91475470994203</v>
      </c>
      <c r="Z248">
        <f t="shared" si="69"/>
        <v>126.3433737932405</v>
      </c>
      <c r="AA248">
        <f t="shared" si="70"/>
        <v>111.42296093695192</v>
      </c>
      <c r="AB248">
        <f t="shared" si="71"/>
        <v>107.40727237373008</v>
      </c>
      <c r="AC248">
        <f t="shared" si="72"/>
        <v>109.47965465174806</v>
      </c>
      <c r="AD248">
        <f t="shared" si="73"/>
        <v>112.20121648200116</v>
      </c>
      <c r="AE248">
        <f t="shared" si="74"/>
        <v>94.01678342276809</v>
      </c>
      <c r="AF248">
        <f t="shared" si="75"/>
        <v>104.81806342561141</v>
      </c>
      <c r="AG248">
        <f t="shared" si="76"/>
        <v>103.23423137193656</v>
      </c>
      <c r="AH248">
        <f t="shared" si="77"/>
        <v>109.01416003594373</v>
      </c>
      <c r="AI248">
        <f t="shared" si="78"/>
        <v>104.52421932628484</v>
      </c>
      <c r="AJ248">
        <f t="shared" si="79"/>
        <v>103.55966440084144</v>
      </c>
      <c r="AK248">
        <f t="shared" si="80"/>
        <v>103.97832954444804</v>
      </c>
      <c r="AL248">
        <f t="shared" si="81"/>
        <v>104.76631988777471</v>
      </c>
      <c r="AM248">
        <f t="shared" si="82"/>
        <v>105.18881720430102</v>
      </c>
      <c r="AN248">
        <f t="shared" si="83"/>
        <v>105.58193220730251</v>
      </c>
      <c r="AO248">
        <f t="shared" si="84"/>
        <v>105.2703709055341</v>
      </c>
      <c r="AP248">
        <f t="shared" si="85"/>
        <v>103.43055440799799</v>
      </c>
      <c r="AQ248">
        <f t="shared" si="86"/>
        <v>104.02676399026751</v>
      </c>
      <c r="AR248">
        <f t="shared" si="87"/>
        <v>103.23357849353276</v>
      </c>
      <c r="AS248">
        <f t="shared" si="88"/>
        <v>105.39941402042314</v>
      </c>
      <c r="AT248">
        <f t="shared" si="89"/>
        <v>103.88674172408015</v>
      </c>
    </row>
    <row r="249" spans="1:46" ht="15">
      <c r="A249" s="2">
        <v>41520</v>
      </c>
      <c r="B249">
        <f>_xlfn.IFERROR(_XLL.FUNDPRICED(B$3,$A249),B248)</f>
        <v>136.553</v>
      </c>
      <c r="C249">
        <f>_xlfn.IFERROR(_XLL.FUNDPRICED(C$3,$A249),C248)</f>
        <v>1532.83</v>
      </c>
      <c r="D249">
        <f>_xlfn.IFERROR(_XLL.FUNDPRICED(D$3,$A249),D248)</f>
        <v>1587.72</v>
      </c>
      <c r="E249">
        <f>_xlfn.IFERROR(_XLL.FUNDPRICED(E$3,$A249),E248)</f>
        <v>17.5601</v>
      </c>
      <c r="F249">
        <f>_xlfn.IFERROR(_XLL.FUNDPRICED(F$3,$A249),F248)</f>
        <v>17.0225</v>
      </c>
      <c r="G249">
        <f>_xlfn.IFERROR(_XLL.FUNDPRICED(G$3,$A249),G248)</f>
        <v>16.0975</v>
      </c>
      <c r="H249">
        <f>_xlfn.IFERROR(_XLL.FUNDPRICED(H$3,$A249),H248)</f>
        <v>23618.68</v>
      </c>
      <c r="I249">
        <f>_xlfn.IFERROR(_XLL.FUNDPRICED(I$3,$A249),I248)</f>
        <v>22523.66</v>
      </c>
      <c r="J249">
        <f>_xlfn.IFERROR(_XLL.FUNDPRICED(J$3,$A249),J248)</f>
        <v>1935.35</v>
      </c>
      <c r="K249">
        <f>_xlfn.IFERROR(_XLL.FUNDPRICED(K$3,$A249),K248)</f>
        <v>1504.79</v>
      </c>
      <c r="L249">
        <f>_xlfn.IFERROR(_XLL.FUNDPRICED(L$3,$A249),L248)</f>
        <v>1147.24</v>
      </c>
      <c r="M249">
        <f>_xlfn.IFERROR(_XLL.FUNDPRICED(M$3,$A249),M248)</f>
        <v>1235.57</v>
      </c>
      <c r="N249">
        <f>_xlfn.IFERROR(_XLL.FUNDPRICED(N$3,$A249),N248)</f>
        <v>1409.89</v>
      </c>
      <c r="O249">
        <f>_xlfn.IFERROR(_XLL.FUNDPRICED(O$3,$A249),O248)</f>
        <v>36054.89</v>
      </c>
      <c r="P249">
        <f>_xlfn.IFERROR(_XLL.FUNDPRICED(P$3,$A249),P248)</f>
        <v>1222.19</v>
      </c>
      <c r="Q249">
        <f>_xlfn.IFERROR(_XLL.FUNDPRICED(Q$3,$A249),Q248)</f>
        <v>1371.15</v>
      </c>
      <c r="R249">
        <f>_xlfn.IFERROR(_XLL.FUNDPRICED(R$3,$A249),R248)</f>
        <v>9464.31</v>
      </c>
      <c r="S249">
        <f>_xlfn.IFERROR(_XLL.FUNDPRICED(S$3,$A249),S248)</f>
        <v>125.185</v>
      </c>
      <c r="T249">
        <f>_xlfn.IFERROR(_XLL.FUNDPRICED(T$3,$A249),T248)</f>
        <v>153.927</v>
      </c>
      <c r="U249">
        <f>_xlfn.IFERROR(_XLL.FUNDPRICED(U$3,$A249),U248)</f>
        <v>122.113</v>
      </c>
      <c r="V249">
        <f>_xlfn.IFERROR(_XLL.FUNDPRICED(V$3,$A249),V248)</f>
        <v>4885.77</v>
      </c>
      <c r="W249">
        <f>_xlfn.IFERROR(_XLL.FUNDPRICED(W$3,$A249),W248)</f>
        <v>123.589</v>
      </c>
      <c r="Y249">
        <f t="shared" si="68"/>
        <v>127.357769072934</v>
      </c>
      <c r="Z249">
        <f t="shared" si="69"/>
        <v>126.91301395949594</v>
      </c>
      <c r="AA249">
        <f t="shared" si="70"/>
        <v>111.34862192299583</v>
      </c>
      <c r="AB249">
        <f t="shared" si="71"/>
        <v>106.70421953235143</v>
      </c>
      <c r="AC249">
        <f t="shared" si="72"/>
        <v>109.84100558803415</v>
      </c>
      <c r="AD249">
        <f t="shared" si="73"/>
        <v>112.67157085762672</v>
      </c>
      <c r="AE249">
        <f t="shared" si="74"/>
        <v>94.52553692865285</v>
      </c>
      <c r="AF249">
        <f t="shared" si="75"/>
        <v>105.28705693832747</v>
      </c>
      <c r="AG249">
        <f t="shared" si="76"/>
        <v>104.21860948514004</v>
      </c>
      <c r="AH249">
        <f t="shared" si="77"/>
        <v>109.04749481861545</v>
      </c>
      <c r="AI249">
        <f t="shared" si="78"/>
        <v>104.47595370142713</v>
      </c>
      <c r="AJ249">
        <f t="shared" si="79"/>
        <v>103.56050256057792</v>
      </c>
      <c r="AK249">
        <f t="shared" si="80"/>
        <v>104.06321041599008</v>
      </c>
      <c r="AL249">
        <f t="shared" si="81"/>
        <v>104.69540962004345</v>
      </c>
      <c r="AM249">
        <f t="shared" si="82"/>
        <v>105.13462365591393</v>
      </c>
      <c r="AN249">
        <f t="shared" si="83"/>
        <v>105.50959947674195</v>
      </c>
      <c r="AO249">
        <f t="shared" si="84"/>
        <v>105.19523391390364</v>
      </c>
      <c r="AP249">
        <f t="shared" si="85"/>
        <v>103.43303313228124</v>
      </c>
      <c r="AQ249">
        <f t="shared" si="86"/>
        <v>104.03284671532833</v>
      </c>
      <c r="AR249">
        <f t="shared" si="87"/>
        <v>103.23188773353614</v>
      </c>
      <c r="AS249">
        <f t="shared" si="88"/>
        <v>105.2559351975527</v>
      </c>
      <c r="AT249">
        <f t="shared" si="89"/>
        <v>103.83885061334246</v>
      </c>
    </row>
    <row r="250" spans="1:46" ht="15">
      <c r="A250" s="2">
        <v>41521</v>
      </c>
      <c r="B250">
        <f>_xlfn.IFERROR(_XLL.FUNDPRICED(B$3,$A250),B249)</f>
        <v>136.752</v>
      </c>
      <c r="C250">
        <f>_xlfn.IFERROR(_XLL.FUNDPRICED(C$3,$A250),C249)</f>
        <v>1539.75</v>
      </c>
      <c r="D250">
        <f>_xlfn.IFERROR(_XLL.FUNDPRICED(D$3,$A250),D249)</f>
        <v>1584.07</v>
      </c>
      <c r="E250">
        <f>_xlfn.IFERROR(_XLL.FUNDPRICED(E$3,$A250),E249)</f>
        <v>17.6549</v>
      </c>
      <c r="F250">
        <f>_xlfn.IFERROR(_XLL.FUNDPRICED(F$3,$A250),F249)</f>
        <v>17.1425</v>
      </c>
      <c r="G250">
        <f>_xlfn.IFERROR(_XLL.FUNDPRICED(G$3,$A250),G249)</f>
        <v>16.2305</v>
      </c>
      <c r="H250">
        <f>_xlfn.IFERROR(_XLL.FUNDPRICED(H$3,$A250),H249)</f>
        <v>23801.44</v>
      </c>
      <c r="I250">
        <f>_xlfn.IFERROR(_XLL.FUNDPRICED(I$3,$A250),I249)</f>
        <v>22621.82</v>
      </c>
      <c r="J250">
        <f>_xlfn.IFERROR(_XLL.FUNDPRICED(J$3,$A250),J249)</f>
        <v>1954.75</v>
      </c>
      <c r="K250">
        <f>_xlfn.IFERROR(_XLL.FUNDPRICED(K$3,$A250),K249)</f>
        <v>1504.56</v>
      </c>
      <c r="L250">
        <f>_xlfn.IFERROR(_XLL.FUNDPRICED(L$3,$A250),L249)</f>
        <v>1146.56</v>
      </c>
      <c r="M250">
        <f>_xlfn.IFERROR(_XLL.FUNDPRICED(M$3,$A250),M249)</f>
        <v>1235.72</v>
      </c>
      <c r="N250">
        <f>_xlfn.IFERROR(_XLL.FUNDPRICED(N$3,$A250),N249)</f>
        <v>1409.8</v>
      </c>
      <c r="O250">
        <f>_xlfn.IFERROR(_XLL.FUNDPRICED(O$3,$A250),O249)</f>
        <v>36010.46</v>
      </c>
      <c r="P250">
        <f>_xlfn.IFERROR(_XLL.FUNDPRICED(P$3,$A250),P249)</f>
        <v>1221.17</v>
      </c>
      <c r="Q250">
        <f>_xlfn.IFERROR(_XLL.FUNDPRICED(Q$3,$A250),Q249)</f>
        <v>1369.36</v>
      </c>
      <c r="R250">
        <f>_xlfn.IFERROR(_XLL.FUNDPRICED(R$3,$A250),R249)</f>
        <v>9458.39</v>
      </c>
      <c r="S250">
        <f>_xlfn.IFERROR(_XLL.FUNDPRICED(S$3,$A250),S249)</f>
        <v>125.218</v>
      </c>
      <c r="T250">
        <f>_xlfn.IFERROR(_XLL.FUNDPRICED(T$3,$A250),T249)</f>
        <v>153.944</v>
      </c>
      <c r="U250">
        <f>_xlfn.IFERROR(_XLL.FUNDPRICED(U$3,$A250),U249)</f>
        <v>122.116</v>
      </c>
      <c r="V250">
        <f>_xlfn.IFERROR(_XLL.FUNDPRICED(V$3,$A250),V249)</f>
        <v>4875.6</v>
      </c>
      <c r="W250">
        <f>_xlfn.IFERROR(_XLL.FUNDPRICED(W$3,$A250),W249)</f>
        <v>123.458</v>
      </c>
      <c r="Y250">
        <f t="shared" si="68"/>
        <v>127.54336877448223</v>
      </c>
      <c r="Z250">
        <f t="shared" si="69"/>
        <v>127.48596598718309</v>
      </c>
      <c r="AA250">
        <f t="shared" si="70"/>
        <v>111.09264324286399</v>
      </c>
      <c r="AB250">
        <f t="shared" si="71"/>
        <v>107.2802732001362</v>
      </c>
      <c r="AC250">
        <f t="shared" si="72"/>
        <v>110.6153290229329</v>
      </c>
      <c r="AD250">
        <f t="shared" si="73"/>
        <v>113.60248055938564</v>
      </c>
      <c r="AE250">
        <f t="shared" si="74"/>
        <v>95.25697014715112</v>
      </c>
      <c r="AF250">
        <f t="shared" si="75"/>
        <v>105.7459067659783</v>
      </c>
      <c r="AG250">
        <f t="shared" si="76"/>
        <v>105.2632996052794</v>
      </c>
      <c r="AH250">
        <f t="shared" si="77"/>
        <v>109.03082742727959</v>
      </c>
      <c r="AI250">
        <f t="shared" si="78"/>
        <v>104.41402799406252</v>
      </c>
      <c r="AJ250">
        <f t="shared" si="79"/>
        <v>103.57307495662516</v>
      </c>
      <c r="AK250">
        <f t="shared" si="80"/>
        <v>104.05656756517374</v>
      </c>
      <c r="AL250">
        <f t="shared" si="81"/>
        <v>104.56639474718102</v>
      </c>
      <c r="AM250">
        <f t="shared" si="82"/>
        <v>105.04688172043006</v>
      </c>
      <c r="AN250">
        <f t="shared" si="83"/>
        <v>105.37185948982338</v>
      </c>
      <c r="AO250">
        <f t="shared" si="84"/>
        <v>105.12943347152904</v>
      </c>
      <c r="AP250">
        <f t="shared" si="85"/>
        <v>103.46029909939683</v>
      </c>
      <c r="AQ250">
        <f t="shared" si="86"/>
        <v>104.04433630710989</v>
      </c>
      <c r="AR250">
        <f t="shared" si="87"/>
        <v>103.23442387353107</v>
      </c>
      <c r="AS250">
        <f t="shared" si="88"/>
        <v>105.03683915722351</v>
      </c>
      <c r="AT250">
        <f t="shared" si="89"/>
        <v>103.72878507813829</v>
      </c>
    </row>
    <row r="251" spans="1:46" ht="15">
      <c r="A251" s="2">
        <v>41522</v>
      </c>
      <c r="B251">
        <f>_xlfn.IFERROR(_XLL.FUNDPRICED(B$3,$A251),B250)</f>
        <v>136.617</v>
      </c>
      <c r="C251">
        <f>_xlfn.IFERROR(_XLL.FUNDPRICED(C$3,$A251),C250)</f>
        <v>1535.28</v>
      </c>
      <c r="D251">
        <f>_xlfn.IFERROR(_XLL.FUNDPRICED(D$3,$A251),D250)</f>
        <v>1577.44</v>
      </c>
      <c r="E251">
        <f>_xlfn.IFERROR(_XLL.FUNDPRICED(E$3,$A251),E250)</f>
        <v>17.677</v>
      </c>
      <c r="F251">
        <f>_xlfn.IFERROR(_XLL.FUNDPRICED(F$3,$A251),F250)</f>
        <v>17.1573</v>
      </c>
      <c r="G251">
        <f>_xlfn.IFERROR(_XLL.FUNDPRICED(G$3,$A251),G250)</f>
        <v>16.2499</v>
      </c>
      <c r="H251">
        <f>_xlfn.IFERROR(_XLL.FUNDPRICED(H$3,$A251),H250)</f>
        <v>23976.12</v>
      </c>
      <c r="I251">
        <f>_xlfn.IFERROR(_XLL.FUNDPRICED(I$3,$A251),I250)</f>
        <v>22746.46</v>
      </c>
      <c r="J251">
        <f>_xlfn.IFERROR(_XLL.FUNDPRICED(J$3,$A251),J250)</f>
        <v>1968.25</v>
      </c>
      <c r="K251">
        <f>_xlfn.IFERROR(_XLL.FUNDPRICED(K$3,$A251),K250)</f>
        <v>1503.51</v>
      </c>
      <c r="L251">
        <f>_xlfn.IFERROR(_XLL.FUNDPRICED(L$3,$A251),L250)</f>
        <v>1147.03</v>
      </c>
      <c r="M251">
        <f>_xlfn.IFERROR(_XLL.FUNDPRICED(M$3,$A251),M250)</f>
        <v>1235.88</v>
      </c>
      <c r="N251">
        <f>_xlfn.IFERROR(_XLL.FUNDPRICED(N$3,$A251),N250)</f>
        <v>1410.13</v>
      </c>
      <c r="O251">
        <f>_xlfn.IFERROR(_XLL.FUNDPRICED(O$3,$A251),O250)</f>
        <v>35974.08</v>
      </c>
      <c r="P251">
        <f>_xlfn.IFERROR(_XLL.FUNDPRICED(P$3,$A251),P250)</f>
        <v>1220.35</v>
      </c>
      <c r="Q251">
        <f>_xlfn.IFERROR(_XLL.FUNDPRICED(Q$3,$A251),Q250)</f>
        <v>1368.03</v>
      </c>
      <c r="R251">
        <f>_xlfn.IFERROR(_XLL.FUNDPRICED(R$3,$A251),R250)</f>
        <v>9451.74</v>
      </c>
      <c r="S251">
        <f>_xlfn.IFERROR(_XLL.FUNDPRICED(S$3,$A251),S250)</f>
        <v>125.385</v>
      </c>
      <c r="T251">
        <f>_xlfn.IFERROR(_XLL.FUNDPRICED(T$3,$A251),T250)</f>
        <v>154.024</v>
      </c>
      <c r="U251">
        <f>_xlfn.IFERROR(_XLL.FUNDPRICED(U$3,$A251),U250)</f>
        <v>122.194</v>
      </c>
      <c r="V251">
        <f>_xlfn.IFERROR(_XLL.FUNDPRICED(V$3,$A251),V250)</f>
        <v>4868.16</v>
      </c>
      <c r="W251">
        <f>_xlfn.IFERROR(_XLL.FUNDPRICED(W$3,$A251),W250)</f>
        <v>123.397</v>
      </c>
      <c r="Y251">
        <f t="shared" si="68"/>
        <v>127.41745942921081</v>
      </c>
      <c r="Z251">
        <f t="shared" si="69"/>
        <v>127.11586547218863</v>
      </c>
      <c r="AA251">
        <f t="shared" si="70"/>
        <v>110.62767374991218</v>
      </c>
      <c r="AB251">
        <f t="shared" si="71"/>
        <v>107.41456419230963</v>
      </c>
      <c r="AC251">
        <f t="shared" si="72"/>
        <v>110.7108289132371</v>
      </c>
      <c r="AD251">
        <f t="shared" si="73"/>
        <v>113.73826738806326</v>
      </c>
      <c r="AE251">
        <f t="shared" si="74"/>
        <v>95.95606598107143</v>
      </c>
      <c r="AF251">
        <f t="shared" si="75"/>
        <v>106.32853759848035</v>
      </c>
      <c r="AG251">
        <f t="shared" si="76"/>
        <v>105.99027468888153</v>
      </c>
      <c r="AH251">
        <f t="shared" si="77"/>
        <v>108.95473716248547</v>
      </c>
      <c r="AI251">
        <f t="shared" si="78"/>
        <v>104.45682958591748</v>
      </c>
      <c r="AJ251">
        <f t="shared" si="79"/>
        <v>103.58648551240888</v>
      </c>
      <c r="AK251">
        <f t="shared" si="80"/>
        <v>104.08092468483363</v>
      </c>
      <c r="AL251">
        <f t="shared" si="81"/>
        <v>104.46075529017597</v>
      </c>
      <c r="AM251">
        <f t="shared" si="82"/>
        <v>104.97634408602146</v>
      </c>
      <c r="AN251">
        <f t="shared" si="83"/>
        <v>105.2695163710515</v>
      </c>
      <c r="AO251">
        <f t="shared" si="84"/>
        <v>105.05551912325353</v>
      </c>
      <c r="AP251">
        <f t="shared" si="85"/>
        <v>103.59828141783028</v>
      </c>
      <c r="AQ251">
        <f t="shared" si="86"/>
        <v>104.09840497431725</v>
      </c>
      <c r="AR251">
        <f t="shared" si="87"/>
        <v>103.30036351339919</v>
      </c>
      <c r="AS251">
        <f t="shared" si="88"/>
        <v>104.87655650825111</v>
      </c>
      <c r="AT251">
        <f t="shared" si="89"/>
        <v>103.67753318769971</v>
      </c>
    </row>
    <row r="252" spans="1:46" ht="15">
      <c r="A252" s="2">
        <v>41523</v>
      </c>
      <c r="B252">
        <f>_xlfn.IFERROR(_XLL.FUNDPRICED(B$3,$A252),B251)</f>
        <v>135.131</v>
      </c>
      <c r="C252">
        <f>_xlfn.IFERROR(_XLL.FUNDPRICED(C$3,$A252),C251)</f>
        <v>1516.82</v>
      </c>
      <c r="D252">
        <f>_xlfn.IFERROR(_XLL.FUNDPRICED(D$3,$A252),D251)</f>
        <v>1557.72</v>
      </c>
      <c r="E252">
        <f>_xlfn.IFERROR(_XLL.FUNDPRICED(E$3,$A252),E251)</f>
        <v>17.8176</v>
      </c>
      <c r="F252">
        <f>_xlfn.IFERROR(_XLL.FUNDPRICED(F$3,$A252),F251)</f>
        <v>17.2133</v>
      </c>
      <c r="G252">
        <f>_xlfn.IFERROR(_XLL.FUNDPRICED(G$3,$A252),G251)</f>
        <v>16.2519</v>
      </c>
      <c r="H252">
        <f>_xlfn.IFERROR(_XLL.FUNDPRICED(H$3,$A252),H251)</f>
        <v>24264.64</v>
      </c>
      <c r="I252">
        <f>_xlfn.IFERROR(_XLL.FUNDPRICED(I$3,$A252),I251)</f>
        <v>22904.23</v>
      </c>
      <c r="J252">
        <f>_xlfn.IFERROR(_XLL.FUNDPRICED(J$3,$A252),J251)</f>
        <v>1982.06</v>
      </c>
      <c r="K252">
        <f>_xlfn.IFERROR(_XLL.FUNDPRICED(K$3,$A252),K251)</f>
        <v>1498.7</v>
      </c>
      <c r="L252">
        <f>_xlfn.IFERROR(_XLL.FUNDPRICED(L$3,$A252),L251)</f>
        <v>1146.62</v>
      </c>
      <c r="M252">
        <f>_xlfn.IFERROR(_XLL.FUNDPRICED(M$3,$A252),M251)</f>
        <v>1236.37</v>
      </c>
      <c r="N252">
        <f>_xlfn.IFERROR(_XLL.FUNDPRICED(N$3,$A252),N251)</f>
        <v>1409.52</v>
      </c>
      <c r="O252">
        <f>_xlfn.IFERROR(_XLL.FUNDPRICED(O$3,$A252),O251)</f>
        <v>35937.47</v>
      </c>
      <c r="P252">
        <f>_xlfn.IFERROR(_XLL.FUNDPRICED(P$3,$A252),P251)</f>
        <v>1219.98</v>
      </c>
      <c r="Q252">
        <f>_xlfn.IFERROR(_XLL.FUNDPRICED(Q$3,$A252),Q251)</f>
        <v>1365.94</v>
      </c>
      <c r="R252">
        <f>_xlfn.IFERROR(_XLL.FUNDPRICED(R$3,$A252),R251)</f>
        <v>9438.96</v>
      </c>
      <c r="S252">
        <f>_xlfn.IFERROR(_XLL.FUNDPRICED(S$3,$A252),S251)</f>
        <v>125.355</v>
      </c>
      <c r="T252">
        <f>_xlfn.IFERROR(_XLL.FUNDPRICED(T$3,$A252),T251)</f>
        <v>153.877</v>
      </c>
      <c r="U252">
        <f>_xlfn.IFERROR(_XLL.FUNDPRICED(U$3,$A252),U251)</f>
        <v>122.11</v>
      </c>
      <c r="V252">
        <f>_xlfn.IFERROR(_XLL.FUNDPRICED(V$3,$A252),V251)</f>
        <v>4867.38</v>
      </c>
      <c r="W252">
        <f>_xlfn.IFERROR(_XLL.FUNDPRICED(W$3,$A252),W251)</f>
        <v>123.314</v>
      </c>
      <c r="Y252">
        <f t="shared" si="68"/>
        <v>126.03152396940854</v>
      </c>
      <c r="Z252">
        <f t="shared" si="69"/>
        <v>125.58744142145092</v>
      </c>
      <c r="AA252">
        <f t="shared" si="70"/>
        <v>109.2446875657478</v>
      </c>
      <c r="AB252">
        <f t="shared" si="71"/>
        <v>108.268922269214</v>
      </c>
      <c r="AC252">
        <f t="shared" si="72"/>
        <v>111.07217984952318</v>
      </c>
      <c r="AD252">
        <f t="shared" si="73"/>
        <v>113.75226603019496</v>
      </c>
      <c r="AE252">
        <f t="shared" si="74"/>
        <v>97.11076674820384</v>
      </c>
      <c r="AF252">
        <f t="shared" si="75"/>
        <v>107.06603492232381</v>
      </c>
      <c r="AG252">
        <f t="shared" si="76"/>
        <v>106.73394327440343</v>
      </c>
      <c r="AH252">
        <f t="shared" si="77"/>
        <v>108.60617128280954</v>
      </c>
      <c r="AI252">
        <f t="shared" si="78"/>
        <v>104.41949202706527</v>
      </c>
      <c r="AJ252">
        <f t="shared" si="79"/>
        <v>103.62755533949652</v>
      </c>
      <c r="AK252">
        <f t="shared" si="80"/>
        <v>104.0359009181896</v>
      </c>
      <c r="AL252">
        <f t="shared" si="81"/>
        <v>104.35444796414642</v>
      </c>
      <c r="AM252">
        <f t="shared" si="82"/>
        <v>104.94451612903222</v>
      </c>
      <c r="AN252">
        <f t="shared" si="83"/>
        <v>105.10869147012426</v>
      </c>
      <c r="AO252">
        <f t="shared" si="84"/>
        <v>104.91347019528945</v>
      </c>
      <c r="AP252">
        <f t="shared" si="85"/>
        <v>103.57349417499792</v>
      </c>
      <c r="AQ252">
        <f t="shared" si="86"/>
        <v>103.99905379832374</v>
      </c>
      <c r="AR252">
        <f t="shared" si="87"/>
        <v>103.22935159354121</v>
      </c>
      <c r="AS252">
        <f t="shared" si="88"/>
        <v>104.85975268214918</v>
      </c>
      <c r="AT252">
        <f t="shared" si="89"/>
        <v>103.60779700890622</v>
      </c>
    </row>
    <row r="253" spans="1:46" ht="15">
      <c r="A253" s="2">
        <v>41524</v>
      </c>
      <c r="B253">
        <f>_xlfn.IFERROR(_XLL.FUNDPRICED(B$3,$A253),B252)</f>
        <v>135.125</v>
      </c>
      <c r="C253">
        <f>_xlfn.IFERROR(_XLL.FUNDPRICED(C$3,$A253),C252)</f>
        <v>1516.82</v>
      </c>
      <c r="D253">
        <f>_xlfn.IFERROR(_XLL.FUNDPRICED(D$3,$A253),D252)</f>
        <v>1557.72</v>
      </c>
      <c r="E253">
        <f>_xlfn.IFERROR(_XLL.FUNDPRICED(E$3,$A253),E252)</f>
        <v>17.8176</v>
      </c>
      <c r="F253">
        <f>_xlfn.IFERROR(_XLL.FUNDPRICED(F$3,$A253),F252)</f>
        <v>17.2133</v>
      </c>
      <c r="G253">
        <f>_xlfn.IFERROR(_XLL.FUNDPRICED(G$3,$A253),G252)</f>
        <v>16.2519</v>
      </c>
      <c r="H253">
        <f>_xlfn.IFERROR(_XLL.FUNDPRICED(H$3,$A253),H252)</f>
        <v>24264.64</v>
      </c>
      <c r="I253">
        <f>_xlfn.IFERROR(_XLL.FUNDPRICED(I$3,$A253),I252)</f>
        <v>22904.23</v>
      </c>
      <c r="J253">
        <f>_xlfn.IFERROR(_XLL.FUNDPRICED(J$3,$A253),J252)</f>
        <v>1982.06</v>
      </c>
      <c r="K253">
        <f>_xlfn.IFERROR(_XLL.FUNDPRICED(K$3,$A253),K252)</f>
        <v>1498.7</v>
      </c>
      <c r="L253">
        <f>_xlfn.IFERROR(_XLL.FUNDPRICED(L$3,$A253),L252)</f>
        <v>1146.62</v>
      </c>
      <c r="M253">
        <f>_xlfn.IFERROR(_XLL.FUNDPRICED(M$3,$A253),M252)</f>
        <v>1236.37</v>
      </c>
      <c r="N253">
        <f>_xlfn.IFERROR(_XLL.FUNDPRICED(N$3,$A253),N252)</f>
        <v>1409.52</v>
      </c>
      <c r="O253">
        <f>_xlfn.IFERROR(_XLL.FUNDPRICED(O$3,$A253),O252)</f>
        <v>35937.47</v>
      </c>
      <c r="P253">
        <f>_xlfn.IFERROR(_XLL.FUNDPRICED(P$3,$A253),P252)</f>
        <v>1219.98</v>
      </c>
      <c r="Q253">
        <f>_xlfn.IFERROR(_XLL.FUNDPRICED(Q$3,$A253),Q252)</f>
        <v>1365.94</v>
      </c>
      <c r="R253">
        <f>_xlfn.IFERROR(_XLL.FUNDPRICED(R$3,$A253),R252)</f>
        <v>9438.96</v>
      </c>
      <c r="S253">
        <f>_xlfn.IFERROR(_XLL.FUNDPRICED(S$3,$A253),S252)</f>
        <v>125.356</v>
      </c>
      <c r="T253">
        <f>_xlfn.IFERROR(_XLL.FUNDPRICED(T$3,$A253),T252)</f>
        <v>153.874</v>
      </c>
      <c r="U253">
        <f>_xlfn.IFERROR(_XLL.FUNDPRICED(U$3,$A253),U252)</f>
        <v>122.108</v>
      </c>
      <c r="V253">
        <f>_xlfn.IFERROR(_XLL.FUNDPRICED(V$3,$A253),V252)</f>
        <v>4867.38</v>
      </c>
      <c r="W253">
        <f>_xlfn.IFERROR(_XLL.FUNDPRICED(W$3,$A253),W252)</f>
        <v>123.312</v>
      </c>
      <c r="Y253">
        <f t="shared" si="68"/>
        <v>126.02592799850758</v>
      </c>
      <c r="Z253">
        <f t="shared" si="69"/>
        <v>125.58744142145092</v>
      </c>
      <c r="AA253">
        <f t="shared" si="70"/>
        <v>109.2446875657478</v>
      </c>
      <c r="AB253">
        <f t="shared" si="71"/>
        <v>108.268922269214</v>
      </c>
      <c r="AC253">
        <f t="shared" si="72"/>
        <v>111.07217984952318</v>
      </c>
      <c r="AD253">
        <f t="shared" si="73"/>
        <v>113.75226603019496</v>
      </c>
      <c r="AE253">
        <f t="shared" si="74"/>
        <v>97.11076674820384</v>
      </c>
      <c r="AF253">
        <f t="shared" si="75"/>
        <v>107.06603492232381</v>
      </c>
      <c r="AG253">
        <f t="shared" si="76"/>
        <v>106.73394327440343</v>
      </c>
      <c r="AH253">
        <f t="shared" si="77"/>
        <v>108.60617128280954</v>
      </c>
      <c r="AI253">
        <f t="shared" si="78"/>
        <v>104.41949202706527</v>
      </c>
      <c r="AJ253">
        <f t="shared" si="79"/>
        <v>103.62755533949652</v>
      </c>
      <c r="AK253">
        <f t="shared" si="80"/>
        <v>104.0359009181896</v>
      </c>
      <c r="AL253">
        <f t="shared" si="81"/>
        <v>104.35444796414642</v>
      </c>
      <c r="AM253">
        <f t="shared" si="82"/>
        <v>104.94451612903222</v>
      </c>
      <c r="AN253">
        <f t="shared" si="83"/>
        <v>105.10869147012426</v>
      </c>
      <c r="AO253">
        <f t="shared" si="84"/>
        <v>104.91347019528945</v>
      </c>
      <c r="AP253">
        <f t="shared" si="85"/>
        <v>103.57432041642565</v>
      </c>
      <c r="AQ253">
        <f t="shared" si="86"/>
        <v>103.99702622330346</v>
      </c>
      <c r="AR253">
        <f t="shared" si="87"/>
        <v>103.22766083354459</v>
      </c>
      <c r="AS253">
        <f t="shared" si="88"/>
        <v>104.85975268214918</v>
      </c>
      <c r="AT253">
        <f t="shared" si="89"/>
        <v>103.60611661905578</v>
      </c>
    </row>
    <row r="254" spans="1:46" ht="15">
      <c r="A254" s="2">
        <v>41525</v>
      </c>
      <c r="B254">
        <f>_xlfn.IFERROR(_XLL.FUNDPRICED(B$3,$A254),B253)</f>
        <v>135.12</v>
      </c>
      <c r="C254">
        <f>_xlfn.IFERROR(_XLL.FUNDPRICED(C$3,$A254),C253)</f>
        <v>1516.82</v>
      </c>
      <c r="D254">
        <f>_xlfn.IFERROR(_XLL.FUNDPRICED(D$3,$A254),D253)</f>
        <v>1557.72</v>
      </c>
      <c r="E254">
        <f>_xlfn.IFERROR(_XLL.FUNDPRICED(E$3,$A254),E253)</f>
        <v>17.8176</v>
      </c>
      <c r="F254">
        <f>_xlfn.IFERROR(_XLL.FUNDPRICED(F$3,$A254),F253)</f>
        <v>17.2133</v>
      </c>
      <c r="G254">
        <f>_xlfn.IFERROR(_XLL.FUNDPRICED(G$3,$A254),G253)</f>
        <v>16.2519</v>
      </c>
      <c r="H254">
        <f>_xlfn.IFERROR(_XLL.FUNDPRICED(H$3,$A254),H253)</f>
        <v>24264.64</v>
      </c>
      <c r="I254">
        <f>_xlfn.IFERROR(_XLL.FUNDPRICED(I$3,$A254),I253)</f>
        <v>22904.23</v>
      </c>
      <c r="J254">
        <f>_xlfn.IFERROR(_XLL.FUNDPRICED(J$3,$A254),J253)</f>
        <v>1982.06</v>
      </c>
      <c r="K254">
        <f>_xlfn.IFERROR(_XLL.FUNDPRICED(K$3,$A254),K253)</f>
        <v>1498.7</v>
      </c>
      <c r="L254">
        <f>_xlfn.IFERROR(_XLL.FUNDPRICED(L$3,$A254),L253)</f>
        <v>1146.62</v>
      </c>
      <c r="M254">
        <f>_xlfn.IFERROR(_XLL.FUNDPRICED(M$3,$A254),M253)</f>
        <v>1236.37</v>
      </c>
      <c r="N254">
        <f>_xlfn.IFERROR(_XLL.FUNDPRICED(N$3,$A254),N253)</f>
        <v>1409.52</v>
      </c>
      <c r="O254">
        <f>_xlfn.IFERROR(_XLL.FUNDPRICED(O$3,$A254),O253)</f>
        <v>35937.47</v>
      </c>
      <c r="P254">
        <f>_xlfn.IFERROR(_XLL.FUNDPRICED(P$3,$A254),P253)</f>
        <v>1219.98</v>
      </c>
      <c r="Q254">
        <f>_xlfn.IFERROR(_XLL.FUNDPRICED(Q$3,$A254),Q253)</f>
        <v>1365.94</v>
      </c>
      <c r="R254">
        <f>_xlfn.IFERROR(_XLL.FUNDPRICED(R$3,$A254),R253)</f>
        <v>9438.96</v>
      </c>
      <c r="S254">
        <f>_xlfn.IFERROR(_XLL.FUNDPRICED(S$3,$A254),S253)</f>
        <v>125.356</v>
      </c>
      <c r="T254">
        <f>_xlfn.IFERROR(_XLL.FUNDPRICED(T$3,$A254),T253)</f>
        <v>153.872</v>
      </c>
      <c r="U254">
        <f>_xlfn.IFERROR(_XLL.FUNDPRICED(U$3,$A254),U253)</f>
        <v>122.106</v>
      </c>
      <c r="V254">
        <f>_xlfn.IFERROR(_XLL.FUNDPRICED(V$3,$A254),V253)</f>
        <v>4867.38</v>
      </c>
      <c r="W254">
        <f>_xlfn.IFERROR(_XLL.FUNDPRICED(W$3,$A254),W253)</f>
        <v>123.31</v>
      </c>
      <c r="Y254">
        <f t="shared" si="68"/>
        <v>126.02126468942346</v>
      </c>
      <c r="Z254">
        <f t="shared" si="69"/>
        <v>125.58744142145092</v>
      </c>
      <c r="AA254">
        <f t="shared" si="70"/>
        <v>109.2446875657478</v>
      </c>
      <c r="AB254">
        <f t="shared" si="71"/>
        <v>108.268922269214</v>
      </c>
      <c r="AC254">
        <f t="shared" si="72"/>
        <v>111.07217984952318</v>
      </c>
      <c r="AD254">
        <f t="shared" si="73"/>
        <v>113.75226603019496</v>
      </c>
      <c r="AE254">
        <f t="shared" si="74"/>
        <v>97.11076674820384</v>
      </c>
      <c r="AF254">
        <f t="shared" si="75"/>
        <v>107.06603492232381</v>
      </c>
      <c r="AG254">
        <f t="shared" si="76"/>
        <v>106.73394327440343</v>
      </c>
      <c r="AH254">
        <f t="shared" si="77"/>
        <v>108.60617128280954</v>
      </c>
      <c r="AI254">
        <f t="shared" si="78"/>
        <v>104.41949202706527</v>
      </c>
      <c r="AJ254">
        <f t="shared" si="79"/>
        <v>103.62755533949652</v>
      </c>
      <c r="AK254">
        <f t="shared" si="80"/>
        <v>104.0359009181896</v>
      </c>
      <c r="AL254">
        <f t="shared" si="81"/>
        <v>104.35444796414642</v>
      </c>
      <c r="AM254">
        <f t="shared" si="82"/>
        <v>104.94451612903222</v>
      </c>
      <c r="AN254">
        <f t="shared" si="83"/>
        <v>105.10869147012426</v>
      </c>
      <c r="AO254">
        <f t="shared" si="84"/>
        <v>104.91347019528945</v>
      </c>
      <c r="AP254">
        <f t="shared" si="85"/>
        <v>103.57432041642565</v>
      </c>
      <c r="AQ254">
        <f t="shared" si="86"/>
        <v>103.99567450662329</v>
      </c>
      <c r="AR254">
        <f t="shared" si="87"/>
        <v>103.22597007354796</v>
      </c>
      <c r="AS254">
        <f t="shared" si="88"/>
        <v>104.85975268214918</v>
      </c>
      <c r="AT254">
        <f t="shared" si="89"/>
        <v>103.60443622920533</v>
      </c>
    </row>
    <row r="255" spans="1:46" ht="15">
      <c r="A255" s="2">
        <v>41526</v>
      </c>
      <c r="B255">
        <f>_xlfn.IFERROR(_XLL.FUNDPRICED(B$3,$A255),B254)</f>
        <v>134.948</v>
      </c>
      <c r="C255">
        <f>_xlfn.IFERROR(_XLL.FUNDPRICED(C$3,$A255),C254)</f>
        <v>1513.88</v>
      </c>
      <c r="D255">
        <f>_xlfn.IFERROR(_XLL.FUNDPRICED(D$3,$A255),D254)</f>
        <v>1557.16</v>
      </c>
      <c r="E255">
        <f>_xlfn.IFERROR(_XLL.FUNDPRICED(E$3,$A255),E254)</f>
        <v>17.9231</v>
      </c>
      <c r="F255">
        <f>_xlfn.IFERROR(_XLL.FUNDPRICED(F$3,$A255),F254)</f>
        <v>17.3685</v>
      </c>
      <c r="G255">
        <f>_xlfn.IFERROR(_XLL.FUNDPRICED(G$3,$A255),G254)</f>
        <v>16.4139</v>
      </c>
      <c r="H255">
        <f>_xlfn.IFERROR(_XLL.FUNDPRICED(H$3,$A255),H254)</f>
        <v>24386.88</v>
      </c>
      <c r="I255">
        <f>_xlfn.IFERROR(_XLL.FUNDPRICED(I$3,$A255),I254)</f>
        <v>22979.05</v>
      </c>
      <c r="J255">
        <f>_xlfn.IFERROR(_XLL.FUNDPRICED(J$3,$A255),J254)</f>
        <v>1990.69</v>
      </c>
      <c r="K255">
        <f>_xlfn.IFERROR(_XLL.FUNDPRICED(K$3,$A255),K254)</f>
        <v>1498.21</v>
      </c>
      <c r="L255">
        <f>_xlfn.IFERROR(_XLL.FUNDPRICED(L$3,$A255),L254)</f>
        <v>1146.37</v>
      </c>
      <c r="M255">
        <f>_xlfn.IFERROR(_XLL.FUNDPRICED(M$3,$A255),M254)</f>
        <v>1236.49</v>
      </c>
      <c r="N255">
        <f>_xlfn.IFERROR(_XLL.FUNDPRICED(N$3,$A255),N254)</f>
        <v>1409.35</v>
      </c>
      <c r="O255">
        <f>_xlfn.IFERROR(_XLL.FUNDPRICED(O$3,$A255),O254)</f>
        <v>35938.19</v>
      </c>
      <c r="P255">
        <f>_xlfn.IFERROR(_XLL.FUNDPRICED(P$3,$A255),P254)</f>
        <v>1219.91</v>
      </c>
      <c r="Q255">
        <f>_xlfn.IFERROR(_XLL.FUNDPRICED(Q$3,$A255),Q254)</f>
        <v>1366.09</v>
      </c>
      <c r="R255">
        <f>_xlfn.IFERROR(_XLL.FUNDPRICED(R$3,$A255),R254)</f>
        <v>9438.91</v>
      </c>
      <c r="S255">
        <f>_xlfn.IFERROR(_XLL.FUNDPRICED(S$3,$A255),S254)</f>
        <v>125.344</v>
      </c>
      <c r="T255">
        <f>_xlfn.IFERROR(_XLL.FUNDPRICED(T$3,$A255),T254)</f>
        <v>153.861</v>
      </c>
      <c r="U255">
        <f>_xlfn.IFERROR(_XLL.FUNDPRICED(U$3,$A255),U254)</f>
        <v>122.089</v>
      </c>
      <c r="V255">
        <f>_xlfn.IFERROR(_XLL.FUNDPRICED(V$3,$A255),V254)</f>
        <v>4868.83</v>
      </c>
      <c r="W255">
        <f>_xlfn.IFERROR(_XLL.FUNDPRICED(W$3,$A255),W254)</f>
        <v>123.326</v>
      </c>
      <c r="Y255">
        <f t="shared" si="68"/>
        <v>125.86084685692953</v>
      </c>
      <c r="Z255">
        <f t="shared" si="69"/>
        <v>125.34401960621967</v>
      </c>
      <c r="AA255">
        <f t="shared" si="70"/>
        <v>109.2054141244125</v>
      </c>
      <c r="AB255">
        <f t="shared" si="71"/>
        <v>108.90999465266644</v>
      </c>
      <c r="AC255">
        <f t="shared" si="72"/>
        <v>112.07363815865891</v>
      </c>
      <c r="AD255">
        <f t="shared" si="73"/>
        <v>114.88615604286376</v>
      </c>
      <c r="AE255">
        <f t="shared" si="74"/>
        <v>97.59998975449204</v>
      </c>
      <c r="AF255">
        <f t="shared" si="75"/>
        <v>107.41578170415792</v>
      </c>
      <c r="AG255">
        <f t="shared" si="76"/>
        <v>107.19866882784687</v>
      </c>
      <c r="AH255">
        <f t="shared" si="77"/>
        <v>108.57066249257228</v>
      </c>
      <c r="AI255">
        <f t="shared" si="78"/>
        <v>104.39672522288711</v>
      </c>
      <c r="AJ255">
        <f t="shared" si="79"/>
        <v>103.63761325633432</v>
      </c>
      <c r="AK255">
        <f t="shared" si="80"/>
        <v>104.02335331109208</v>
      </c>
      <c r="AL255">
        <f t="shared" si="81"/>
        <v>104.35653868457092</v>
      </c>
      <c r="AM255">
        <f t="shared" si="82"/>
        <v>104.93849462365588</v>
      </c>
      <c r="AN255">
        <f t="shared" si="83"/>
        <v>105.12023392712861</v>
      </c>
      <c r="AO255">
        <f t="shared" si="84"/>
        <v>104.91291444830995</v>
      </c>
      <c r="AP255">
        <f t="shared" si="85"/>
        <v>103.5644055192927</v>
      </c>
      <c r="AQ255">
        <f t="shared" si="86"/>
        <v>103.98824006488226</v>
      </c>
      <c r="AR255">
        <f t="shared" si="87"/>
        <v>103.21159861357671</v>
      </c>
      <c r="AS255">
        <f t="shared" si="88"/>
        <v>104.89099056400536</v>
      </c>
      <c r="AT255">
        <f t="shared" si="89"/>
        <v>103.61787934800888</v>
      </c>
    </row>
    <row r="256" spans="1:46" ht="15">
      <c r="A256" s="2">
        <v>41527</v>
      </c>
      <c r="B256">
        <f>_xlfn.IFERROR(_XLL.FUNDPRICED(B$3,$A256),B255)</f>
        <v>134.235</v>
      </c>
      <c r="C256">
        <f>_xlfn.IFERROR(_XLL.FUNDPRICED(C$3,$A256),C255)</f>
        <v>1504.67</v>
      </c>
      <c r="D256">
        <f>_xlfn.IFERROR(_XLL.FUNDPRICED(D$3,$A256),D255)</f>
        <v>1546.81</v>
      </c>
      <c r="E256">
        <f>_xlfn.IFERROR(_XLL.FUNDPRICED(E$3,$A256),E255)</f>
        <v>18.169</v>
      </c>
      <c r="F256">
        <f>_xlfn.IFERROR(_XLL.FUNDPRICED(F$3,$A256),F255)</f>
        <v>17.5201</v>
      </c>
      <c r="G256">
        <f>_xlfn.IFERROR(_XLL.FUNDPRICED(G$3,$A256),G255)</f>
        <v>16.5344</v>
      </c>
      <c r="H256">
        <f>_xlfn.IFERROR(_XLL.FUNDPRICED(H$3,$A256),H255)</f>
        <v>24624.55</v>
      </c>
      <c r="I256">
        <f>_xlfn.IFERROR(_XLL.FUNDPRICED(I$3,$A256),I255)</f>
        <v>23252.12</v>
      </c>
      <c r="J256">
        <f>_xlfn.IFERROR(_XLL.FUNDPRICED(J$3,$A256),J255)</f>
        <v>2006.71</v>
      </c>
      <c r="K256">
        <f>_xlfn.IFERROR(_XLL.FUNDPRICED(K$3,$A256),K255)</f>
        <v>1495.01</v>
      </c>
      <c r="L256">
        <f>_xlfn.IFERROR(_XLL.FUNDPRICED(L$3,$A256),L255)</f>
        <v>1145.28</v>
      </c>
      <c r="M256">
        <f>_xlfn.IFERROR(_XLL.FUNDPRICED(M$3,$A256),M255)</f>
        <v>1236.61</v>
      </c>
      <c r="N256">
        <f>_xlfn.IFERROR(_XLL.FUNDPRICED(N$3,$A256),N255)</f>
        <v>1409.02</v>
      </c>
      <c r="O256">
        <f>_xlfn.IFERROR(_XLL.FUNDPRICED(O$3,$A256),O255)</f>
        <v>35881.38</v>
      </c>
      <c r="P256">
        <f>_xlfn.IFERROR(_XLL.FUNDPRICED(P$3,$A256),P255)</f>
        <v>1218.95</v>
      </c>
      <c r="Q256">
        <f>_xlfn.IFERROR(_XLL.FUNDPRICED(Q$3,$A256),Q255)</f>
        <v>1364.3</v>
      </c>
      <c r="R256">
        <f>_xlfn.IFERROR(_XLL.FUNDPRICED(R$3,$A256),R255)</f>
        <v>9429.64</v>
      </c>
      <c r="S256">
        <f>_xlfn.IFERROR(_XLL.FUNDPRICED(S$3,$A256),S255)</f>
        <v>125.309</v>
      </c>
      <c r="T256">
        <f>_xlfn.IFERROR(_XLL.FUNDPRICED(T$3,$A256),T255)</f>
        <v>153.775</v>
      </c>
      <c r="U256">
        <f>_xlfn.IFERROR(_XLL.FUNDPRICED(U$3,$A256),U255)</f>
        <v>122.023</v>
      </c>
      <c r="V256">
        <f>_xlfn.IFERROR(_XLL.FUNDPRICED(V$3,$A256),V255)</f>
        <v>4858.49</v>
      </c>
      <c r="W256">
        <f>_xlfn.IFERROR(_XLL.FUNDPRICED(W$3,$A256),W255)</f>
        <v>123.119</v>
      </c>
      <c r="Y256">
        <f t="shared" si="68"/>
        <v>125.19585898153315</v>
      </c>
      <c r="Z256">
        <f t="shared" si="69"/>
        <v>124.58146351156667</v>
      </c>
      <c r="AA256">
        <f t="shared" si="70"/>
        <v>108.47955677116191</v>
      </c>
      <c r="AB256">
        <f t="shared" si="71"/>
        <v>110.40420980992666</v>
      </c>
      <c r="AC256">
        <f t="shared" si="72"/>
        <v>113.05186676474766</v>
      </c>
      <c r="AD256">
        <f t="shared" si="73"/>
        <v>115.72957423129947</v>
      </c>
      <c r="AE256">
        <f t="shared" si="74"/>
        <v>98.55118111496743</v>
      </c>
      <c r="AF256">
        <f t="shared" si="75"/>
        <v>108.69224994413976</v>
      </c>
      <c r="AG256">
        <f t="shared" si="76"/>
        <v>108.06134592705473</v>
      </c>
      <c r="AH256">
        <f t="shared" si="77"/>
        <v>108.33876835224734</v>
      </c>
      <c r="AI256">
        <f t="shared" si="78"/>
        <v>104.29746195667032</v>
      </c>
      <c r="AJ256">
        <f t="shared" si="79"/>
        <v>103.6476711731721</v>
      </c>
      <c r="AK256">
        <f t="shared" si="80"/>
        <v>103.9989961914322</v>
      </c>
      <c r="AL256">
        <f t="shared" si="81"/>
        <v>104.1915750355204</v>
      </c>
      <c r="AM256">
        <f t="shared" si="82"/>
        <v>104.85591397849458</v>
      </c>
      <c r="AN256">
        <f t="shared" si="83"/>
        <v>104.98249394021006</v>
      </c>
      <c r="AO256">
        <f t="shared" si="84"/>
        <v>104.80987895830783</v>
      </c>
      <c r="AP256">
        <f t="shared" si="85"/>
        <v>103.53548706932162</v>
      </c>
      <c r="AQ256">
        <f t="shared" si="86"/>
        <v>103.93011624763437</v>
      </c>
      <c r="AR256">
        <f t="shared" si="87"/>
        <v>103.1558035336883</v>
      </c>
      <c r="AS256">
        <f t="shared" si="88"/>
        <v>104.66823215132064</v>
      </c>
      <c r="AT256">
        <f t="shared" si="89"/>
        <v>103.4439589984878</v>
      </c>
    </row>
    <row r="257" spans="1:46" ht="15">
      <c r="A257" s="2">
        <v>41528</v>
      </c>
      <c r="B257">
        <f>_xlfn.IFERROR(_XLL.FUNDPRICED(B$3,$A257),B256)</f>
        <v>133.991</v>
      </c>
      <c r="C257">
        <f>_xlfn.IFERROR(_XLL.FUNDPRICED(C$3,$A257),C256)</f>
        <v>1501.53</v>
      </c>
      <c r="D257">
        <f>_xlfn.IFERROR(_XLL.FUNDPRICED(D$3,$A257),D256)</f>
        <v>1542.86</v>
      </c>
      <c r="E257">
        <f>_xlfn.IFERROR(_XLL.FUNDPRICED(E$3,$A257),E256)</f>
        <v>18.2858</v>
      </c>
      <c r="F257">
        <f>_xlfn.IFERROR(_XLL.FUNDPRICED(F$3,$A257),F256)</f>
        <v>17.5971</v>
      </c>
      <c r="G257">
        <f>_xlfn.IFERROR(_XLL.FUNDPRICED(G$3,$A257),G256)</f>
        <v>16.5863</v>
      </c>
      <c r="H257">
        <f>_xlfn.IFERROR(_XLL.FUNDPRICED(H$3,$A257),H256)</f>
        <v>24781.19</v>
      </c>
      <c r="I257">
        <f>_xlfn.IFERROR(_XLL.FUNDPRICED(I$3,$A257),I256)</f>
        <v>23463.88</v>
      </c>
      <c r="J257">
        <f>_xlfn.IFERROR(_XLL.FUNDPRICED(J$3,$A257),J256)</f>
        <v>2019.84</v>
      </c>
      <c r="K257">
        <f>_xlfn.IFERROR(_XLL.FUNDPRICED(K$3,$A257),K256)</f>
        <v>1496.47</v>
      </c>
      <c r="L257">
        <f>_xlfn.IFERROR(_XLL.FUNDPRICED(L$3,$A257),L256)</f>
        <v>1147.2</v>
      </c>
      <c r="M257">
        <f>_xlfn.IFERROR(_XLL.FUNDPRICED(M$3,$A257),M256)</f>
        <v>1236.78</v>
      </c>
      <c r="N257">
        <f>_xlfn.IFERROR(_XLL.FUNDPRICED(N$3,$A257),N256)</f>
        <v>1408.8</v>
      </c>
      <c r="O257">
        <f>_xlfn.IFERROR(_XLL.FUNDPRICED(O$3,$A257),O256)</f>
        <v>35977.72</v>
      </c>
      <c r="P257">
        <f>_xlfn.IFERROR(_XLL.FUNDPRICED(P$3,$A257),P256)</f>
        <v>1221.51</v>
      </c>
      <c r="Q257">
        <f>_xlfn.IFERROR(_XLL.FUNDPRICED(Q$3,$A257),Q256)</f>
        <v>1366.81</v>
      </c>
      <c r="R257">
        <f>_xlfn.IFERROR(_XLL.FUNDPRICED(R$3,$A257),R256)</f>
        <v>9444.3</v>
      </c>
      <c r="S257">
        <f>_xlfn.IFERROR(_XLL.FUNDPRICED(S$3,$A257),S256)</f>
        <v>125.385</v>
      </c>
      <c r="T257">
        <f>_xlfn.IFERROR(_XLL.FUNDPRICED(T$3,$A257),T256)</f>
        <v>153.856</v>
      </c>
      <c r="U257">
        <f>_xlfn.IFERROR(_XLL.FUNDPRICED(U$3,$A257),U256)</f>
        <v>122.135</v>
      </c>
      <c r="V257">
        <f>_xlfn.IFERROR(_XLL.FUNDPRICED(V$3,$A257),V256)</f>
        <v>4877.58</v>
      </c>
      <c r="W257">
        <f>_xlfn.IFERROR(_XLL.FUNDPRICED(W$3,$A257),W256)</f>
        <v>123.441</v>
      </c>
      <c r="Y257">
        <f t="shared" si="68"/>
        <v>124.9682894982278</v>
      </c>
      <c r="Z257">
        <f t="shared" si="69"/>
        <v>124.32148238917682</v>
      </c>
      <c r="AA257">
        <f t="shared" si="70"/>
        <v>108.20253874745758</v>
      </c>
      <c r="AB257">
        <f t="shared" si="71"/>
        <v>111.11394681833656</v>
      </c>
      <c r="AC257">
        <f t="shared" si="72"/>
        <v>113.54872430214103</v>
      </c>
      <c r="AD257">
        <f t="shared" si="73"/>
        <v>116.09283899461742</v>
      </c>
      <c r="AE257">
        <f t="shared" si="74"/>
        <v>99.17807813480529</v>
      </c>
      <c r="AF257">
        <f t="shared" si="75"/>
        <v>109.68212402220969</v>
      </c>
      <c r="AG257">
        <f t="shared" si="76"/>
        <v>108.76839650836553</v>
      </c>
      <c r="AH257">
        <f t="shared" si="77"/>
        <v>108.4445700537706</v>
      </c>
      <c r="AI257">
        <f t="shared" si="78"/>
        <v>104.47231101275861</v>
      </c>
      <c r="AJ257">
        <f t="shared" si="79"/>
        <v>103.66191988869231</v>
      </c>
      <c r="AK257">
        <f t="shared" si="80"/>
        <v>103.98275811165894</v>
      </c>
      <c r="AL257">
        <f t="shared" si="81"/>
        <v>104.4713250434332</v>
      </c>
      <c r="AM257">
        <f t="shared" si="82"/>
        <v>105.07612903225802</v>
      </c>
      <c r="AN257">
        <f t="shared" si="83"/>
        <v>105.17563772074948</v>
      </c>
      <c r="AO257">
        <f t="shared" si="84"/>
        <v>104.97282397270168</v>
      </c>
      <c r="AP257">
        <f t="shared" si="85"/>
        <v>103.59828141783025</v>
      </c>
      <c r="AQ257">
        <f t="shared" si="86"/>
        <v>103.9848607731818</v>
      </c>
      <c r="AR257">
        <f t="shared" si="87"/>
        <v>103.25048609349895</v>
      </c>
      <c r="AS257">
        <f t="shared" si="88"/>
        <v>105.07949502348231</v>
      </c>
      <c r="AT257">
        <f t="shared" si="89"/>
        <v>103.7145017644095</v>
      </c>
    </row>
    <row r="258" spans="1:46" ht="15">
      <c r="A258" s="2">
        <v>41529</v>
      </c>
      <c r="B258">
        <f>_xlfn.IFERROR(_XLL.FUNDPRICED(B$3,$A258),B257)</f>
        <v>134.305</v>
      </c>
      <c r="C258">
        <f>_xlfn.IFERROR(_XLL.FUNDPRICED(C$3,$A258),C257)</f>
        <v>1515.1</v>
      </c>
      <c r="D258">
        <f>_xlfn.IFERROR(_XLL.FUNDPRICED(D$3,$A258),D257)</f>
        <v>1561.25</v>
      </c>
      <c r="E258">
        <f>_xlfn.IFERROR(_XLL.FUNDPRICED(E$3,$A258),E257)</f>
        <v>18.2894</v>
      </c>
      <c r="F258">
        <f>_xlfn.IFERROR(_XLL.FUNDPRICED(F$3,$A258),F257)</f>
        <v>17.5668</v>
      </c>
      <c r="G258">
        <f>_xlfn.IFERROR(_XLL.FUNDPRICED(G$3,$A258),G257)</f>
        <v>16.5332</v>
      </c>
      <c r="H258">
        <f>_xlfn.IFERROR(_XLL.FUNDPRICED(H$3,$A258),H257)</f>
        <v>24671.65</v>
      </c>
      <c r="I258">
        <f>_xlfn.IFERROR(_XLL.FUNDPRICED(I$3,$A258),I257)</f>
        <v>23405.04</v>
      </c>
      <c r="J258">
        <f>_xlfn.IFERROR(_XLL.FUNDPRICED(J$3,$A258),J257)</f>
        <v>2018.21</v>
      </c>
      <c r="K258">
        <f>_xlfn.IFERROR(_XLL.FUNDPRICED(K$3,$A258),K257)</f>
        <v>1500.95</v>
      </c>
      <c r="L258">
        <f>_xlfn.IFERROR(_XLL.FUNDPRICED(L$3,$A258),L257)</f>
        <v>1148.29</v>
      </c>
      <c r="M258">
        <f>_xlfn.IFERROR(_XLL.FUNDPRICED(M$3,$A258),M257)</f>
        <v>1236.92</v>
      </c>
      <c r="N258">
        <f>_xlfn.IFERROR(_XLL.FUNDPRICED(N$3,$A258),N257)</f>
        <v>1407.92</v>
      </c>
      <c r="O258">
        <f>_xlfn.IFERROR(_XLL.FUNDPRICED(O$3,$A258),O257)</f>
        <v>36023.88</v>
      </c>
      <c r="P258">
        <f>_xlfn.IFERROR(_XLL.FUNDPRICED(P$3,$A258),P257)</f>
        <v>1222.65</v>
      </c>
      <c r="Q258">
        <f>_xlfn.IFERROR(_XLL.FUNDPRICED(Q$3,$A258),Q257)</f>
        <v>1367.11</v>
      </c>
      <c r="R258">
        <f>_xlfn.IFERROR(_XLL.FUNDPRICED(R$3,$A258),R257)</f>
        <v>9451.75</v>
      </c>
      <c r="S258">
        <f>_xlfn.IFERROR(_XLL.FUNDPRICED(S$3,$A258),S257)</f>
        <v>125.495</v>
      </c>
      <c r="T258">
        <f>_xlfn.IFERROR(_XLL.FUNDPRICED(T$3,$A258),T257)</f>
        <v>153.962</v>
      </c>
      <c r="U258">
        <f>_xlfn.IFERROR(_XLL.FUNDPRICED(U$3,$A258),U257)</f>
        <v>122.209</v>
      </c>
      <c r="V258">
        <f>_xlfn.IFERROR(_XLL.FUNDPRICED(V$3,$A258),V257)</f>
        <v>4890.26</v>
      </c>
      <c r="W258">
        <f>_xlfn.IFERROR(_XLL.FUNDPRICED(W$3,$A258),W257)</f>
        <v>123.56</v>
      </c>
      <c r="Y258">
        <f t="shared" si="68"/>
        <v>125.26114530871092</v>
      </c>
      <c r="Z258">
        <f t="shared" si="69"/>
        <v>125.44503137988704</v>
      </c>
      <c r="AA258">
        <f t="shared" si="70"/>
        <v>109.49225050845064</v>
      </c>
      <c r="AB258">
        <f t="shared" si="71"/>
        <v>111.13582227407524</v>
      </c>
      <c r="AC258">
        <f t="shared" si="72"/>
        <v>113.35320763482908</v>
      </c>
      <c r="AD258">
        <f t="shared" si="73"/>
        <v>115.72117504602043</v>
      </c>
      <c r="AE258">
        <f t="shared" si="74"/>
        <v>98.73968245328692</v>
      </c>
      <c r="AF258">
        <f t="shared" si="75"/>
        <v>109.407075898137</v>
      </c>
      <c r="AG258">
        <f t="shared" si="76"/>
        <v>108.68062099827135</v>
      </c>
      <c r="AH258">
        <f t="shared" si="77"/>
        <v>108.76922185022552</v>
      </c>
      <c r="AI258">
        <f t="shared" si="78"/>
        <v>104.57157427897539</v>
      </c>
      <c r="AJ258">
        <f t="shared" si="79"/>
        <v>103.67365412500308</v>
      </c>
      <c r="AK258">
        <f t="shared" si="80"/>
        <v>103.91780579256591</v>
      </c>
      <c r="AL258">
        <f t="shared" si="81"/>
        <v>104.60536345287116</v>
      </c>
      <c r="AM258">
        <f t="shared" si="82"/>
        <v>105.17419354838705</v>
      </c>
      <c r="AN258">
        <f t="shared" si="83"/>
        <v>105.19872263475816</v>
      </c>
      <c r="AO258">
        <f t="shared" si="84"/>
        <v>105.05563027264945</v>
      </c>
      <c r="AP258">
        <f t="shared" si="85"/>
        <v>103.68916797488222</v>
      </c>
      <c r="AQ258">
        <f t="shared" si="86"/>
        <v>104.05650175723153</v>
      </c>
      <c r="AR258">
        <f t="shared" si="87"/>
        <v>103.31304421337383</v>
      </c>
      <c r="AS258">
        <f t="shared" si="88"/>
        <v>105.35266491447287</v>
      </c>
      <c r="AT258">
        <f t="shared" si="89"/>
        <v>103.81448496051101</v>
      </c>
    </row>
    <row r="259" spans="1:46" ht="15">
      <c r="A259" s="2">
        <v>41530</v>
      </c>
      <c r="B259">
        <f>_xlfn.IFERROR(_XLL.FUNDPRICED(B$3,$A259),B258)</f>
        <v>136.203</v>
      </c>
      <c r="C259">
        <f>_xlfn.IFERROR(_XLL.FUNDPRICED(C$3,$A259),C258)</f>
        <v>1540.61</v>
      </c>
      <c r="D259">
        <f>_xlfn.IFERROR(_XLL.FUNDPRICED(D$3,$A259),D258)</f>
        <v>1582.77</v>
      </c>
      <c r="E259">
        <f>_xlfn.IFERROR(_XLL.FUNDPRICED(E$3,$A259),E258)</f>
        <v>18.2614</v>
      </c>
      <c r="F259">
        <f>_xlfn.IFERROR(_XLL.FUNDPRICED(F$3,$A259),F258)</f>
        <v>17.5751</v>
      </c>
      <c r="G259">
        <f>_xlfn.IFERROR(_XLL.FUNDPRICED(G$3,$A259),G258)</f>
        <v>16.5773</v>
      </c>
      <c r="H259">
        <f>_xlfn.IFERROR(_XLL.FUNDPRICED(H$3,$A259),H258)</f>
        <v>24789.76</v>
      </c>
      <c r="I259">
        <f>_xlfn.IFERROR(_XLL.FUNDPRICED(I$3,$A259),I258)</f>
        <v>23511.14</v>
      </c>
      <c r="J259">
        <f>_xlfn.IFERROR(_XLL.FUNDPRICED(J$3,$A259),J258)</f>
        <v>2030.01</v>
      </c>
      <c r="K259">
        <f>_xlfn.IFERROR(_XLL.FUNDPRICED(K$3,$A259),K258)</f>
        <v>1505.1</v>
      </c>
      <c r="L259">
        <f>_xlfn.IFERROR(_XLL.FUNDPRICED(L$3,$A259),L258)</f>
        <v>1147.63</v>
      </c>
      <c r="M259">
        <f>_xlfn.IFERROR(_XLL.FUNDPRICED(M$3,$A259),M258)</f>
        <v>1237.38</v>
      </c>
      <c r="N259">
        <f>_xlfn.IFERROR(_XLL.FUNDPRICED(N$3,$A259),N258)</f>
        <v>1409.87</v>
      </c>
      <c r="O259">
        <f>_xlfn.IFERROR(_XLL.FUNDPRICED(O$3,$A259),O258)</f>
        <v>35995.21</v>
      </c>
      <c r="P259">
        <f>_xlfn.IFERROR(_XLL.FUNDPRICED(P$3,$A259),P258)</f>
        <v>1221.89</v>
      </c>
      <c r="Q259">
        <f>_xlfn.IFERROR(_XLL.FUNDPRICED(Q$3,$A259),Q258)</f>
        <v>1366.12</v>
      </c>
      <c r="R259">
        <f>_xlfn.IFERROR(_XLL.FUNDPRICED(R$3,$A259),R258)</f>
        <v>9449.04</v>
      </c>
      <c r="S259">
        <f>_xlfn.IFERROR(_XLL.FUNDPRICED(S$3,$A259),S258)</f>
        <v>125.489</v>
      </c>
      <c r="T259">
        <f>_xlfn.IFERROR(_XLL.FUNDPRICED(T$3,$A259),T258)</f>
        <v>153.981</v>
      </c>
      <c r="U259">
        <f>_xlfn.IFERROR(_XLL.FUNDPRICED(U$3,$A259),U258)</f>
        <v>122.189</v>
      </c>
      <c r="V259">
        <f>_xlfn.IFERROR(_XLL.FUNDPRICED(V$3,$A259),V258)</f>
        <v>4883.51</v>
      </c>
      <c r="W259">
        <f>_xlfn.IFERROR(_XLL.FUNDPRICED(W$3,$A259),W258)</f>
        <v>123.479</v>
      </c>
      <c r="Y259">
        <f t="shared" si="68"/>
        <v>127.0313374370452</v>
      </c>
      <c r="Z259">
        <f t="shared" si="69"/>
        <v>127.55717100796501</v>
      </c>
      <c r="AA259">
        <f t="shared" si="70"/>
        <v>111.0014727540499</v>
      </c>
      <c r="AB259">
        <f t="shared" si="71"/>
        <v>110.96567984055231</v>
      </c>
      <c r="AC259">
        <f t="shared" si="72"/>
        <v>113.4067650057429</v>
      </c>
      <c r="AD259">
        <f t="shared" si="73"/>
        <v>116.02984510502472</v>
      </c>
      <c r="AE259">
        <f t="shared" si="74"/>
        <v>99.21237657364601</v>
      </c>
      <c r="AF259">
        <f t="shared" si="75"/>
        <v>109.9030413292062</v>
      </c>
      <c r="AG259">
        <f t="shared" si="76"/>
        <v>109.31605107134581</v>
      </c>
      <c r="AH259">
        <f t="shared" si="77"/>
        <v>109.06995956345943</v>
      </c>
      <c r="AI259">
        <f t="shared" si="78"/>
        <v>104.51146991594506</v>
      </c>
      <c r="AJ259">
        <f t="shared" si="79"/>
        <v>103.71220947288128</v>
      </c>
      <c r="AK259">
        <f t="shared" si="80"/>
        <v>104.06173422691977</v>
      </c>
      <c r="AL259">
        <f t="shared" si="81"/>
        <v>104.52211212707856</v>
      </c>
      <c r="AM259">
        <f t="shared" si="82"/>
        <v>105.10881720430103</v>
      </c>
      <c r="AN259">
        <f t="shared" si="83"/>
        <v>105.12254241852946</v>
      </c>
      <c r="AO259">
        <f t="shared" si="84"/>
        <v>105.02550878635974</v>
      </c>
      <c r="AP259">
        <f t="shared" si="85"/>
        <v>103.68421052631575</v>
      </c>
      <c r="AQ259">
        <f t="shared" si="86"/>
        <v>104.06934306569327</v>
      </c>
      <c r="AR259">
        <f t="shared" si="87"/>
        <v>103.29613661340764</v>
      </c>
      <c r="AS259">
        <f t="shared" si="88"/>
        <v>105.20724718859067</v>
      </c>
      <c r="AT259">
        <f t="shared" si="89"/>
        <v>103.74642917156797</v>
      </c>
    </row>
    <row r="260" spans="1:46" ht="15">
      <c r="A260" s="2">
        <v>41531</v>
      </c>
      <c r="B260">
        <f>_xlfn.IFERROR(_XLL.FUNDPRICED(B$3,$A260),B259)</f>
        <v>136.198</v>
      </c>
      <c r="C260">
        <f>_xlfn.IFERROR(_XLL.FUNDPRICED(C$3,$A260),C259)</f>
        <v>1540.61</v>
      </c>
      <c r="D260">
        <f>_xlfn.IFERROR(_XLL.FUNDPRICED(D$3,$A260),D259)</f>
        <v>1582.77</v>
      </c>
      <c r="E260">
        <f>_xlfn.IFERROR(_XLL.FUNDPRICED(E$3,$A260),E259)</f>
        <v>18.2614</v>
      </c>
      <c r="F260">
        <f>_xlfn.IFERROR(_XLL.FUNDPRICED(F$3,$A260),F259)</f>
        <v>17.5751</v>
      </c>
      <c r="G260">
        <f>_xlfn.IFERROR(_XLL.FUNDPRICED(G$3,$A260),G259)</f>
        <v>16.5773</v>
      </c>
      <c r="H260">
        <f>_xlfn.IFERROR(_XLL.FUNDPRICED(H$3,$A260),H259)</f>
        <v>24789.76</v>
      </c>
      <c r="I260">
        <f>_xlfn.IFERROR(_XLL.FUNDPRICED(I$3,$A260),I259)</f>
        <v>23511.14</v>
      </c>
      <c r="J260">
        <f>_xlfn.IFERROR(_XLL.FUNDPRICED(J$3,$A260),J259)</f>
        <v>2030.01</v>
      </c>
      <c r="K260">
        <f>_xlfn.IFERROR(_XLL.FUNDPRICED(K$3,$A260),K259)</f>
        <v>1505.1</v>
      </c>
      <c r="L260">
        <f>_xlfn.IFERROR(_XLL.FUNDPRICED(L$3,$A260),L259)</f>
        <v>1147.63</v>
      </c>
      <c r="M260">
        <f>_xlfn.IFERROR(_XLL.FUNDPRICED(M$3,$A260),M259)</f>
        <v>1237.38</v>
      </c>
      <c r="N260">
        <f>_xlfn.IFERROR(_XLL.FUNDPRICED(N$3,$A260),N259)</f>
        <v>1409.87</v>
      </c>
      <c r="O260">
        <f>_xlfn.IFERROR(_XLL.FUNDPRICED(O$3,$A260),O259)</f>
        <v>35995.21</v>
      </c>
      <c r="P260">
        <f>_xlfn.IFERROR(_XLL.FUNDPRICED(P$3,$A260),P259)</f>
        <v>1221.89</v>
      </c>
      <c r="Q260">
        <f>_xlfn.IFERROR(_XLL.FUNDPRICED(Q$3,$A260),Q259)</f>
        <v>1366.12</v>
      </c>
      <c r="R260">
        <f>_xlfn.IFERROR(_XLL.FUNDPRICED(R$3,$A260),R259)</f>
        <v>9449.04</v>
      </c>
      <c r="S260">
        <f>_xlfn.IFERROR(_XLL.FUNDPRICED(S$3,$A260),S259)</f>
        <v>125.489</v>
      </c>
      <c r="T260">
        <f>_xlfn.IFERROR(_XLL.FUNDPRICED(T$3,$A260),T259)</f>
        <v>153.978</v>
      </c>
      <c r="U260">
        <f>_xlfn.IFERROR(_XLL.FUNDPRICED(U$3,$A260),U259)</f>
        <v>122.186</v>
      </c>
      <c r="V260">
        <f>_xlfn.IFERROR(_XLL.FUNDPRICED(V$3,$A260),V259)</f>
        <v>4883.51</v>
      </c>
      <c r="W260">
        <f>_xlfn.IFERROR(_XLL.FUNDPRICED(W$3,$A260),W259)</f>
        <v>123.476</v>
      </c>
      <c r="Y260">
        <f t="shared" si="68"/>
        <v>127.02667412796107</v>
      </c>
      <c r="Z260">
        <f t="shared" si="69"/>
        <v>127.55717100796501</v>
      </c>
      <c r="AA260">
        <f t="shared" si="70"/>
        <v>111.0014727540499</v>
      </c>
      <c r="AB260">
        <f t="shared" si="71"/>
        <v>110.96567984055231</v>
      </c>
      <c r="AC260">
        <f t="shared" si="72"/>
        <v>113.4067650057429</v>
      </c>
      <c r="AD260">
        <f t="shared" si="73"/>
        <v>116.02984510502472</v>
      </c>
      <c r="AE260">
        <f t="shared" si="74"/>
        <v>99.21237657364601</v>
      </c>
      <c r="AF260">
        <f t="shared" si="75"/>
        <v>109.9030413292062</v>
      </c>
      <c r="AG260">
        <f t="shared" si="76"/>
        <v>109.31605107134581</v>
      </c>
      <c r="AH260">
        <f t="shared" si="77"/>
        <v>109.06995956345943</v>
      </c>
      <c r="AI260">
        <f t="shared" si="78"/>
        <v>104.51146991594506</v>
      </c>
      <c r="AJ260">
        <f t="shared" si="79"/>
        <v>103.71220947288128</v>
      </c>
      <c r="AK260">
        <f t="shared" si="80"/>
        <v>104.06173422691977</v>
      </c>
      <c r="AL260">
        <f t="shared" si="81"/>
        <v>104.52211212707856</v>
      </c>
      <c r="AM260">
        <f t="shared" si="82"/>
        <v>105.10881720430103</v>
      </c>
      <c r="AN260">
        <f t="shared" si="83"/>
        <v>105.12254241852946</v>
      </c>
      <c r="AO260">
        <f t="shared" si="84"/>
        <v>105.02550878635974</v>
      </c>
      <c r="AP260">
        <f t="shared" si="85"/>
        <v>103.68421052631575</v>
      </c>
      <c r="AQ260">
        <f t="shared" si="86"/>
        <v>104.06731549067301</v>
      </c>
      <c r="AR260">
        <f t="shared" si="87"/>
        <v>103.29360047341272</v>
      </c>
      <c r="AS260">
        <f t="shared" si="88"/>
        <v>105.20724718859067</v>
      </c>
      <c r="AT260">
        <f t="shared" si="89"/>
        <v>103.7439085867923</v>
      </c>
    </row>
    <row r="261" spans="1:46" ht="15">
      <c r="A261" s="2">
        <v>41532</v>
      </c>
      <c r="B261">
        <f>_xlfn.IFERROR(_XLL.FUNDPRICED(B$3,$A261),B260)</f>
        <v>136.192</v>
      </c>
      <c r="C261">
        <f>_xlfn.IFERROR(_XLL.FUNDPRICED(C$3,$A261),C260)</f>
        <v>1540.61</v>
      </c>
      <c r="D261">
        <f>_xlfn.IFERROR(_XLL.FUNDPRICED(D$3,$A261),D260)</f>
        <v>1582.77</v>
      </c>
      <c r="E261">
        <f>_xlfn.IFERROR(_XLL.FUNDPRICED(E$3,$A261),E260)</f>
        <v>18.2614</v>
      </c>
      <c r="F261">
        <f>_xlfn.IFERROR(_XLL.FUNDPRICED(F$3,$A261),F260)</f>
        <v>17.5751</v>
      </c>
      <c r="G261">
        <f>_xlfn.IFERROR(_XLL.FUNDPRICED(G$3,$A261),G260)</f>
        <v>16.5773</v>
      </c>
      <c r="H261">
        <f>_xlfn.IFERROR(_XLL.FUNDPRICED(H$3,$A261),H260)</f>
        <v>24789.76</v>
      </c>
      <c r="I261">
        <f>_xlfn.IFERROR(_XLL.FUNDPRICED(I$3,$A261),I260)</f>
        <v>23511.14</v>
      </c>
      <c r="J261">
        <f>_xlfn.IFERROR(_XLL.FUNDPRICED(J$3,$A261),J260)</f>
        <v>2030.01</v>
      </c>
      <c r="K261">
        <f>_xlfn.IFERROR(_XLL.FUNDPRICED(K$3,$A261),K260)</f>
        <v>1505.1</v>
      </c>
      <c r="L261">
        <f>_xlfn.IFERROR(_XLL.FUNDPRICED(L$3,$A261),L260)</f>
        <v>1147.63</v>
      </c>
      <c r="M261">
        <f>_xlfn.IFERROR(_XLL.FUNDPRICED(M$3,$A261),M260)</f>
        <v>1237.38</v>
      </c>
      <c r="N261">
        <f>_xlfn.IFERROR(_XLL.FUNDPRICED(N$3,$A261),N260)</f>
        <v>1409.87</v>
      </c>
      <c r="O261">
        <f>_xlfn.IFERROR(_XLL.FUNDPRICED(O$3,$A261),O260)</f>
        <v>35995.21</v>
      </c>
      <c r="P261">
        <f>_xlfn.IFERROR(_XLL.FUNDPRICED(P$3,$A261),P260)</f>
        <v>1221.89</v>
      </c>
      <c r="Q261">
        <f>_xlfn.IFERROR(_XLL.FUNDPRICED(Q$3,$A261),Q260)</f>
        <v>1366.12</v>
      </c>
      <c r="R261">
        <f>_xlfn.IFERROR(_XLL.FUNDPRICED(R$3,$A261),R260)</f>
        <v>9449.04</v>
      </c>
      <c r="S261">
        <f>_xlfn.IFERROR(_XLL.FUNDPRICED(S$3,$A261),S260)</f>
        <v>125.49</v>
      </c>
      <c r="T261">
        <f>_xlfn.IFERROR(_XLL.FUNDPRICED(T$3,$A261),T260)</f>
        <v>153.975</v>
      </c>
      <c r="U261">
        <f>_xlfn.IFERROR(_XLL.FUNDPRICED(U$3,$A261),U260)</f>
        <v>122.184</v>
      </c>
      <c r="V261">
        <f>_xlfn.IFERROR(_XLL.FUNDPRICED(V$3,$A261),V260)</f>
        <v>4883.51</v>
      </c>
      <c r="W261">
        <f>_xlfn.IFERROR(_XLL.FUNDPRICED(W$3,$A261),W260)</f>
        <v>123.474</v>
      </c>
      <c r="Y261">
        <f t="shared" si="68"/>
        <v>127.02107815706012</v>
      </c>
      <c r="Z261">
        <f t="shared" si="69"/>
        <v>127.55717100796501</v>
      </c>
      <c r="AA261">
        <f t="shared" si="70"/>
        <v>111.0014727540499</v>
      </c>
      <c r="AB261">
        <f t="shared" si="71"/>
        <v>110.96567984055231</v>
      </c>
      <c r="AC261">
        <f t="shared" si="72"/>
        <v>113.4067650057429</v>
      </c>
      <c r="AD261">
        <f t="shared" si="73"/>
        <v>116.02984510502472</v>
      </c>
      <c r="AE261">
        <f t="shared" si="74"/>
        <v>99.21237657364601</v>
      </c>
      <c r="AF261">
        <f t="shared" si="75"/>
        <v>109.9030413292062</v>
      </c>
      <c r="AG261">
        <f t="shared" si="76"/>
        <v>109.31605107134581</v>
      </c>
      <c r="AH261">
        <f t="shared" si="77"/>
        <v>109.06995956345943</v>
      </c>
      <c r="AI261">
        <f t="shared" si="78"/>
        <v>104.51146991594506</v>
      </c>
      <c r="AJ261">
        <f t="shared" si="79"/>
        <v>103.71220947288128</v>
      </c>
      <c r="AK261">
        <f t="shared" si="80"/>
        <v>104.06173422691977</v>
      </c>
      <c r="AL261">
        <f t="shared" si="81"/>
        <v>104.52211212707856</v>
      </c>
      <c r="AM261">
        <f t="shared" si="82"/>
        <v>105.10881720430103</v>
      </c>
      <c r="AN261">
        <f t="shared" si="83"/>
        <v>105.12254241852946</v>
      </c>
      <c r="AO261">
        <f t="shared" si="84"/>
        <v>105.02550878635974</v>
      </c>
      <c r="AP261">
        <f t="shared" si="85"/>
        <v>103.6850367677435</v>
      </c>
      <c r="AQ261">
        <f t="shared" si="86"/>
        <v>104.06528791565273</v>
      </c>
      <c r="AR261">
        <f t="shared" si="87"/>
        <v>103.29190971341609</v>
      </c>
      <c r="AS261">
        <f t="shared" si="88"/>
        <v>105.20724718859067</v>
      </c>
      <c r="AT261">
        <f t="shared" si="89"/>
        <v>103.74222819694187</v>
      </c>
    </row>
    <row r="262" spans="1:46" ht="15">
      <c r="A262" s="2">
        <v>41533</v>
      </c>
      <c r="B262">
        <f>_xlfn.IFERROR(_XLL.FUNDPRICED(B$3,$A262),B261)</f>
        <v>136.06</v>
      </c>
      <c r="C262">
        <f>_xlfn.IFERROR(_XLL.FUNDPRICED(C$3,$A262),C261)</f>
        <v>1541.4</v>
      </c>
      <c r="D262">
        <f>_xlfn.IFERROR(_XLL.FUNDPRICED(D$3,$A262),D261)</f>
        <v>1586.78</v>
      </c>
      <c r="E262">
        <f>_xlfn.IFERROR(_XLL.FUNDPRICED(E$3,$A262),E261)</f>
        <v>18.5052</v>
      </c>
      <c r="F262">
        <f>_xlfn.IFERROR(_XLL.FUNDPRICED(F$3,$A262),F261)</f>
        <v>17.7215</v>
      </c>
      <c r="G262">
        <f>_xlfn.IFERROR(_XLL.FUNDPRICED(G$3,$A262),G261)</f>
        <v>16.6708</v>
      </c>
      <c r="H262">
        <f>_xlfn.IFERROR(_XLL.FUNDPRICED(H$3,$A262),H261)</f>
        <v>24904.82</v>
      </c>
      <c r="I262">
        <f>_xlfn.IFERROR(_XLL.FUNDPRICED(I$3,$A262),I261)</f>
        <v>23646.9</v>
      </c>
      <c r="J262">
        <f>_xlfn.IFERROR(_XLL.FUNDPRICED(J$3,$A262),J261)</f>
        <v>2036.04</v>
      </c>
      <c r="K262">
        <f>_xlfn.IFERROR(_XLL.FUNDPRICED(K$3,$A262),K261)</f>
        <v>1506.55</v>
      </c>
      <c r="L262">
        <f>_xlfn.IFERROR(_XLL.FUNDPRICED(L$3,$A262),L261)</f>
        <v>1148.86</v>
      </c>
      <c r="M262">
        <f>_xlfn.IFERROR(_XLL.FUNDPRICED(M$3,$A262),M261)</f>
        <v>1237.54</v>
      </c>
      <c r="N262">
        <f>_xlfn.IFERROR(_XLL.FUNDPRICED(N$3,$A262),N261)</f>
        <v>1410.9</v>
      </c>
      <c r="O262">
        <f>_xlfn.IFERROR(_XLL.FUNDPRICED(O$3,$A262),O261)</f>
        <v>36051.81</v>
      </c>
      <c r="P262">
        <f>_xlfn.IFERROR(_XLL.FUNDPRICED(P$3,$A262),P261)</f>
        <v>1223.51</v>
      </c>
      <c r="Q262">
        <f>_xlfn.IFERROR(_XLL.FUNDPRICED(Q$3,$A262),Q261)</f>
        <v>1368.88</v>
      </c>
      <c r="R262">
        <f>_xlfn.IFERROR(_XLL.FUNDPRICED(R$3,$A262),R261)</f>
        <v>9464.87</v>
      </c>
      <c r="S262">
        <f>_xlfn.IFERROR(_XLL.FUNDPRICED(S$3,$A262),S261)</f>
        <v>125.539</v>
      </c>
      <c r="T262">
        <f>_xlfn.IFERROR(_XLL.FUNDPRICED(T$3,$A262),T261)</f>
        <v>154.051</v>
      </c>
      <c r="U262">
        <f>_xlfn.IFERROR(_XLL.FUNDPRICED(U$3,$A262),U261)</f>
        <v>122.349</v>
      </c>
      <c r="V262">
        <f>_xlfn.IFERROR(_XLL.FUNDPRICED(V$3,$A262),V261)</f>
        <v>4891.36</v>
      </c>
      <c r="W262">
        <f>_xlfn.IFERROR(_XLL.FUNDPRICED(W$3,$A262),W261)</f>
        <v>123.688</v>
      </c>
      <c r="Y262">
        <f t="shared" si="68"/>
        <v>126.89796679723919</v>
      </c>
      <c r="Z262">
        <f t="shared" si="69"/>
        <v>127.62258027124146</v>
      </c>
      <c r="AA262">
        <f t="shared" si="70"/>
        <v>111.28269864646872</v>
      </c>
      <c r="AB262">
        <f t="shared" si="71"/>
        <v>112.44713431529833</v>
      </c>
      <c r="AC262">
        <f t="shared" si="72"/>
        <v>114.35143959631938</v>
      </c>
      <c r="AD262">
        <f t="shared" si="73"/>
        <v>116.68428162468231</v>
      </c>
      <c r="AE262">
        <f t="shared" si="74"/>
        <v>99.67286413175725</v>
      </c>
      <c r="AF262">
        <f t="shared" si="75"/>
        <v>110.53765270453097</v>
      </c>
      <c r="AG262">
        <f t="shared" si="76"/>
        <v>109.6407666086881</v>
      </c>
      <c r="AH262">
        <f t="shared" si="77"/>
        <v>109.17503659579418</v>
      </c>
      <c r="AI262">
        <f t="shared" si="78"/>
        <v>104.6234825925016</v>
      </c>
      <c r="AJ262">
        <f t="shared" si="79"/>
        <v>103.725620028665</v>
      </c>
      <c r="AK262">
        <f t="shared" si="80"/>
        <v>104.13775796404003</v>
      </c>
      <c r="AL262">
        <f t="shared" si="81"/>
        <v>104.68646598267192</v>
      </c>
      <c r="AM262">
        <f t="shared" si="82"/>
        <v>105.2481720430107</v>
      </c>
      <c r="AN262">
        <f t="shared" si="83"/>
        <v>105.33492362740948</v>
      </c>
      <c r="AO262">
        <f t="shared" si="84"/>
        <v>105.20145828007423</v>
      </c>
      <c r="AP262">
        <f t="shared" si="85"/>
        <v>103.72552259770302</v>
      </c>
      <c r="AQ262">
        <f t="shared" si="86"/>
        <v>104.11665314949973</v>
      </c>
      <c r="AR262">
        <f t="shared" si="87"/>
        <v>103.43139741313713</v>
      </c>
      <c r="AS262">
        <f t="shared" si="88"/>
        <v>105.37636261794995</v>
      </c>
      <c r="AT262">
        <f t="shared" si="89"/>
        <v>103.92202991093951</v>
      </c>
    </row>
    <row r="263" spans="1:46" ht="15">
      <c r="A263" s="2">
        <v>41534</v>
      </c>
      <c r="B263">
        <f>_xlfn.IFERROR(_XLL.FUNDPRICED(B$3,$A263),B262)</f>
        <v>136.009</v>
      </c>
      <c r="C263">
        <f>_xlfn.IFERROR(_XLL.FUNDPRICED(C$3,$A263),C262)</f>
        <v>1541.42</v>
      </c>
      <c r="D263">
        <f>_xlfn.IFERROR(_XLL.FUNDPRICED(D$3,$A263),D262)</f>
        <v>1589.85</v>
      </c>
      <c r="E263">
        <f>_xlfn.IFERROR(_XLL.FUNDPRICED(E$3,$A263),E262)</f>
        <v>18.412</v>
      </c>
      <c r="F263">
        <f>_xlfn.IFERROR(_XLL.FUNDPRICED(F$3,$A263),F262)</f>
        <v>17.7296</v>
      </c>
      <c r="G263">
        <f>_xlfn.IFERROR(_XLL.FUNDPRICED(G$3,$A263),G262)</f>
        <v>16.7409</v>
      </c>
      <c r="H263">
        <f>_xlfn.IFERROR(_XLL.FUNDPRICED(H$3,$A263),H262)</f>
        <v>24913.06</v>
      </c>
      <c r="I263">
        <f>_xlfn.IFERROR(_XLL.FUNDPRICED(I$3,$A263),I262)</f>
        <v>23676.45</v>
      </c>
      <c r="J263">
        <f>_xlfn.IFERROR(_XLL.FUNDPRICED(J$3,$A263),J262)</f>
        <v>2041.51</v>
      </c>
      <c r="K263">
        <f>_xlfn.IFERROR(_XLL.FUNDPRICED(K$3,$A263),K262)</f>
        <v>1508.37</v>
      </c>
      <c r="L263">
        <f>_xlfn.IFERROR(_XLL.FUNDPRICED(L$3,$A263),L262)</f>
        <v>1150.59</v>
      </c>
      <c r="M263">
        <f>_xlfn.IFERROR(_XLL.FUNDPRICED(M$3,$A263),M262)</f>
        <v>1237.73</v>
      </c>
      <c r="N263">
        <f>_xlfn.IFERROR(_XLL.FUNDPRICED(N$3,$A263),N262)</f>
        <v>1412.41</v>
      </c>
      <c r="O263">
        <f>_xlfn.IFERROR(_XLL.FUNDPRICED(O$3,$A263),O262)</f>
        <v>36185.09</v>
      </c>
      <c r="P263">
        <f>_xlfn.IFERROR(_XLL.FUNDPRICED(P$3,$A263),P262)</f>
        <v>1225.16</v>
      </c>
      <c r="Q263">
        <f>_xlfn.IFERROR(_XLL.FUNDPRICED(Q$3,$A263),Q262)</f>
        <v>1373.97</v>
      </c>
      <c r="R263">
        <f>_xlfn.IFERROR(_XLL.FUNDPRICED(R$3,$A263),R262)</f>
        <v>9499.86</v>
      </c>
      <c r="S263">
        <f>_xlfn.IFERROR(_XLL.FUNDPRICED(S$3,$A263),S262)</f>
        <v>125.682</v>
      </c>
      <c r="T263">
        <f>_xlfn.IFERROR(_XLL.FUNDPRICED(T$3,$A263),T262)</f>
        <v>154.385</v>
      </c>
      <c r="U263">
        <f>_xlfn.IFERROR(_XLL.FUNDPRICED(U$3,$A263),U262)</f>
        <v>122.631</v>
      </c>
      <c r="V263">
        <f>_xlfn.IFERROR(_XLL.FUNDPRICED(V$3,$A263),V262)</f>
        <v>4905.99</v>
      </c>
      <c r="W263">
        <f>_xlfn.IFERROR(_XLL.FUNDPRICED(W$3,$A263),W262)</f>
        <v>123.969</v>
      </c>
      <c r="Y263">
        <f aca="true" t="shared" si="90" ref="Y263:AH266">Y262*(1+(B263-B262)/B262)</f>
        <v>126.85040104458109</v>
      </c>
      <c r="Z263">
        <f t="shared" si="90"/>
        <v>127.6242362019573</v>
      </c>
      <c r="AA263">
        <f t="shared" si="90"/>
        <v>111.49800126236043</v>
      </c>
      <c r="AB263">
        <f t="shared" si="90"/>
        <v>111.88080307228633</v>
      </c>
      <c r="AC263">
        <f t="shared" si="90"/>
        <v>114.40370642817506</v>
      </c>
      <c r="AD263">
        <f t="shared" si="90"/>
        <v>117.17493403139886</v>
      </c>
      <c r="AE263">
        <f t="shared" si="90"/>
        <v>99.70584186058427</v>
      </c>
      <c r="AF263">
        <f t="shared" si="90"/>
        <v>110.67578445276939</v>
      </c>
      <c r="AG263">
        <f t="shared" si="90"/>
        <v>109.93532614256243</v>
      </c>
      <c r="AH263">
        <f t="shared" si="90"/>
        <v>109.30692638810399</v>
      </c>
      <c r="AI263">
        <f aca="true" t="shared" si="91" ref="AI263:AR266">AI262*(1+(L263-L262)/L262)</f>
        <v>104.7810288774145</v>
      </c>
      <c r="AJ263">
        <f t="shared" si="91"/>
        <v>103.74154506365817</v>
      </c>
      <c r="AK263">
        <f t="shared" si="91"/>
        <v>104.24921023884738</v>
      </c>
      <c r="AL263">
        <f t="shared" si="91"/>
        <v>105.0734815634755</v>
      </c>
      <c r="AM263">
        <f t="shared" si="91"/>
        <v>105.39010752688166</v>
      </c>
      <c r="AN263">
        <f t="shared" si="91"/>
        <v>105.72659766842368</v>
      </c>
      <c r="AO263">
        <f t="shared" si="91"/>
        <v>105.59037001633895</v>
      </c>
      <c r="AP263">
        <f t="shared" si="91"/>
        <v>103.84367512187058</v>
      </c>
      <c r="AQ263">
        <f t="shared" si="91"/>
        <v>104.34238983509043</v>
      </c>
      <c r="AR263">
        <f t="shared" si="91"/>
        <v>103.66979457266035</v>
      </c>
      <c r="AS263">
        <f>AS262*(1+(V263-V262)/V262)</f>
        <v>105.69154207419537</v>
      </c>
      <c r="AT263">
        <f>AT262*(1+(W263-W262)/W262)</f>
        <v>104.15812468492707</v>
      </c>
    </row>
    <row r="264" spans="1:46" ht="15">
      <c r="A264" s="2">
        <v>41535</v>
      </c>
      <c r="B264">
        <f>_xlfn.IFERROR(_XLL.FUNDPRICED(B$3,$A264),B263)</f>
        <v>136.009</v>
      </c>
      <c r="C264">
        <f>_xlfn.IFERROR(_XLL.FUNDPRICED(C$3,$A264),C263)</f>
        <v>1543.08</v>
      </c>
      <c r="D264">
        <f>_xlfn.IFERROR(_XLL.FUNDPRICED(D$3,$A264),D263)</f>
        <v>1587.62</v>
      </c>
      <c r="E264">
        <f>_xlfn.IFERROR(_XLL.FUNDPRICED(E$3,$A264),E263)</f>
        <v>18.4932</v>
      </c>
      <c r="F264">
        <f>_xlfn.IFERROR(_XLL.FUNDPRICED(F$3,$A264),F263)</f>
        <v>17.893</v>
      </c>
      <c r="G264">
        <f>_xlfn.IFERROR(_XLL.FUNDPRICED(G$3,$A264),G263)</f>
        <v>16.9444</v>
      </c>
      <c r="H264">
        <f>_xlfn.IFERROR(_XLL.FUNDPRICED(H$3,$A264),H263)</f>
        <v>25006.11</v>
      </c>
      <c r="I264">
        <f>_xlfn.IFERROR(_XLL.FUNDPRICED(I$3,$A264),I263)</f>
        <v>23719.05</v>
      </c>
      <c r="J264">
        <f>_xlfn.IFERROR(_XLL.FUNDPRICED(J$3,$A264),J263)</f>
        <v>2044.52</v>
      </c>
      <c r="K264">
        <f>_xlfn.IFERROR(_XLL.FUNDPRICED(K$3,$A264),K263)</f>
        <v>1509.05</v>
      </c>
      <c r="L264">
        <f>_xlfn.IFERROR(_XLL.FUNDPRICED(L$3,$A264),L263)</f>
        <v>1151.06</v>
      </c>
      <c r="M264">
        <f>_xlfn.IFERROR(_XLL.FUNDPRICED(M$3,$A264),M263)</f>
        <v>1237.89</v>
      </c>
      <c r="N264">
        <f>_xlfn.IFERROR(_XLL.FUNDPRICED(N$3,$A264),N263)</f>
        <v>1411.06</v>
      </c>
      <c r="O264">
        <f>_xlfn.IFERROR(_XLL.FUNDPRICED(O$3,$A264),O263)</f>
        <v>36173.01</v>
      </c>
      <c r="P264">
        <f>_xlfn.IFERROR(_XLL.FUNDPRICED(P$3,$A264),P263)</f>
        <v>1225.3</v>
      </c>
      <c r="Q264">
        <f>_xlfn.IFERROR(_XLL.FUNDPRICED(Q$3,$A264),Q263)</f>
        <v>1373.33</v>
      </c>
      <c r="R264">
        <f>_xlfn.IFERROR(_XLL.FUNDPRICED(R$3,$A264),R263)</f>
        <v>9496.69</v>
      </c>
      <c r="S264">
        <f>_xlfn.IFERROR(_XLL.FUNDPRICED(S$3,$A264),S263)</f>
        <v>125.682</v>
      </c>
      <c r="T264">
        <f>_xlfn.IFERROR(_XLL.FUNDPRICED(T$3,$A264),T263)</f>
        <v>154.385</v>
      </c>
      <c r="U264">
        <f>_xlfn.IFERROR(_XLL.FUNDPRICED(U$3,$A264),U263)</f>
        <v>122.631</v>
      </c>
      <c r="V264">
        <f>_xlfn.IFERROR(_XLL.FUNDPRICED(V$3,$A264),V263)</f>
        <v>4906.51</v>
      </c>
      <c r="W264">
        <f>_xlfn.IFERROR(_XLL.FUNDPRICED(W$3,$A264),W263)</f>
        <v>123.969</v>
      </c>
      <c r="Y264">
        <f t="shared" si="90"/>
        <v>126.85040104458109</v>
      </c>
      <c r="Z264">
        <f t="shared" si="90"/>
        <v>127.76167845137357</v>
      </c>
      <c r="AA264">
        <f t="shared" si="90"/>
        <v>111.34160880847166</v>
      </c>
      <c r="AB264">
        <f t="shared" si="90"/>
        <v>112.37421612950281</v>
      </c>
      <c r="AC264">
        <f t="shared" si="90"/>
        <v>115.45807683869553</v>
      </c>
      <c r="AD264">
        <f t="shared" si="90"/>
        <v>118.5992958683007</v>
      </c>
      <c r="AE264">
        <f t="shared" si="90"/>
        <v>100.07824206293306</v>
      </c>
      <c r="AF264">
        <f t="shared" si="90"/>
        <v>110.87491854667654</v>
      </c>
      <c r="AG264">
        <f t="shared" si="90"/>
        <v>110.0974146612026</v>
      </c>
      <c r="AH264">
        <f t="shared" si="90"/>
        <v>109.35620389292305</v>
      </c>
      <c r="AI264">
        <f t="shared" si="91"/>
        <v>104.82383046926944</v>
      </c>
      <c r="AJ264">
        <f t="shared" si="91"/>
        <v>103.7549556194419</v>
      </c>
      <c r="AK264">
        <f t="shared" si="91"/>
        <v>104.14956747660239</v>
      </c>
      <c r="AL264">
        <f t="shared" si="91"/>
        <v>105.03840392079763</v>
      </c>
      <c r="AM264">
        <f t="shared" si="91"/>
        <v>105.40215053763434</v>
      </c>
      <c r="AN264">
        <f t="shared" si="91"/>
        <v>105.67734985187178</v>
      </c>
      <c r="AO264">
        <f t="shared" si="91"/>
        <v>105.5551356578377</v>
      </c>
      <c r="AP264">
        <f t="shared" si="91"/>
        <v>103.84367512187058</v>
      </c>
      <c r="AQ264">
        <f t="shared" si="91"/>
        <v>104.34238983509043</v>
      </c>
      <c r="AR264">
        <f t="shared" si="91"/>
        <v>103.66979457266035</v>
      </c>
      <c r="AS264">
        <f>AS263*(1+(V264-V263)/V263)</f>
        <v>105.70274462493</v>
      </c>
      <c r="AT264">
        <f>AT263*(1+(W264-W263)/W263)</f>
        <v>104.15812468492707</v>
      </c>
    </row>
    <row r="265" spans="1:46" ht="15">
      <c r="A265" s="2">
        <v>41536</v>
      </c>
      <c r="B265">
        <f>_xlfn.IFERROR(_XLL.FUNDPRICED(B$3,$A265),B264)</f>
        <v>136.423</v>
      </c>
      <c r="C265">
        <f>_xlfn.IFERROR(_XLL.FUNDPRICED(C$3,$A265),C264)</f>
        <v>1534.52</v>
      </c>
      <c r="D265">
        <f>_xlfn.IFERROR(_XLL.FUNDPRICED(D$3,$A265),D264)</f>
        <v>1579.97</v>
      </c>
      <c r="E265">
        <f>_xlfn.IFERROR(_XLL.FUNDPRICED(E$3,$A265),E264)</f>
        <v>18.8724</v>
      </c>
      <c r="F265">
        <f>_xlfn.IFERROR(_XLL.FUNDPRICED(F$3,$A265),F264)</f>
        <v>18.0266</v>
      </c>
      <c r="G265">
        <f>_xlfn.IFERROR(_XLL.FUNDPRICED(G$3,$A265),G264)</f>
        <v>16.9139</v>
      </c>
      <c r="H265">
        <f>_xlfn.IFERROR(_XLL.FUNDPRICED(H$3,$A265),H264)</f>
        <v>24995.4</v>
      </c>
      <c r="I265">
        <f>_xlfn.IFERROR(_XLL.FUNDPRICED(I$3,$A265),I264)</f>
        <v>23558.67</v>
      </c>
      <c r="J265">
        <f>_xlfn.IFERROR(_XLL.FUNDPRICED(J$3,$A265),J264)</f>
        <v>2041.48</v>
      </c>
      <c r="K265">
        <f>_xlfn.IFERROR(_XLL.FUNDPRICED(K$3,$A265),K264)</f>
        <v>1504.56</v>
      </c>
      <c r="L265">
        <f>_xlfn.IFERROR(_XLL.FUNDPRICED(L$3,$A265),L264)</f>
        <v>1148.53</v>
      </c>
      <c r="M265">
        <f>_xlfn.IFERROR(_XLL.FUNDPRICED(M$3,$A265),M264)</f>
        <v>1238.03</v>
      </c>
      <c r="N265">
        <f>_xlfn.IFERROR(_XLL.FUNDPRICED(N$3,$A265),N264)</f>
        <v>1410.83</v>
      </c>
      <c r="O265">
        <f>_xlfn.IFERROR(_XLL.FUNDPRICED(O$3,$A265),O264)</f>
        <v>36048.88</v>
      </c>
      <c r="P265">
        <f>_xlfn.IFERROR(_XLL.FUNDPRICED(P$3,$A265),P264)</f>
        <v>1222.66</v>
      </c>
      <c r="Q265">
        <f>_xlfn.IFERROR(_XLL.FUNDPRICED(Q$3,$A265),Q264)</f>
        <v>1369.1</v>
      </c>
      <c r="R265">
        <f>_xlfn.IFERROR(_XLL.FUNDPRICED(R$3,$A265),R264)</f>
        <v>9464.1</v>
      </c>
      <c r="S265">
        <f>_xlfn.IFERROR(_XLL.FUNDPRICED(S$3,$A265),S264)</f>
        <v>125.586</v>
      </c>
      <c r="T265">
        <f>_xlfn.IFERROR(_XLL.FUNDPRICED(T$3,$A265),T264)</f>
        <v>154.151</v>
      </c>
      <c r="U265">
        <f>_xlfn.IFERROR(_XLL.FUNDPRICED(U$3,$A265),U264)</f>
        <v>122.342</v>
      </c>
      <c r="V265">
        <f>_xlfn.IFERROR(_XLL.FUNDPRICED(V$3,$A265),V264)</f>
        <v>4881.36</v>
      </c>
      <c r="W265">
        <f>_xlfn.IFERROR(_XLL.FUNDPRICED(W$3,$A265),W264)</f>
        <v>123.508</v>
      </c>
      <c r="Y265">
        <f t="shared" si="90"/>
        <v>127.23652303674675</v>
      </c>
      <c r="Z265">
        <f t="shared" si="90"/>
        <v>127.05294010498598</v>
      </c>
      <c r="AA265">
        <f t="shared" si="90"/>
        <v>110.80510554737343</v>
      </c>
      <c r="AB265">
        <f t="shared" si="90"/>
        <v>114.67843080064178</v>
      </c>
      <c r="AC265">
        <f t="shared" si="90"/>
        <v>116.32015692954947</v>
      </c>
      <c r="AD265">
        <f t="shared" si="90"/>
        <v>118.38581657579206</v>
      </c>
      <c r="AE265">
        <f t="shared" si="90"/>
        <v>100.03537901976105</v>
      </c>
      <c r="AF265">
        <f t="shared" si="90"/>
        <v>110.12522075369934</v>
      </c>
      <c r="AG265">
        <f t="shared" si="90"/>
        <v>109.93371064237664</v>
      </c>
      <c r="AH265">
        <f t="shared" si="90"/>
        <v>109.03082742727962</v>
      </c>
      <c r="AI265">
        <f t="shared" si="91"/>
        <v>104.59343041098643</v>
      </c>
      <c r="AJ265">
        <f t="shared" si="91"/>
        <v>103.76668985575266</v>
      </c>
      <c r="AK265">
        <f t="shared" si="91"/>
        <v>104.13259130229399</v>
      </c>
      <c r="AL265">
        <f t="shared" si="91"/>
        <v>104.67795791205552</v>
      </c>
      <c r="AM265">
        <f t="shared" si="91"/>
        <v>105.1750537634408</v>
      </c>
      <c r="AN265">
        <f t="shared" si="91"/>
        <v>105.35185256434917</v>
      </c>
      <c r="AO265">
        <f t="shared" si="91"/>
        <v>105.1928997765897</v>
      </c>
      <c r="AP265">
        <f t="shared" si="91"/>
        <v>103.76435594480704</v>
      </c>
      <c r="AQ265">
        <f t="shared" si="91"/>
        <v>104.18423898350893</v>
      </c>
      <c r="AR265">
        <f t="shared" si="91"/>
        <v>103.42547975314898</v>
      </c>
      <c r="AS265">
        <f>AS264*(1+(V265-V264)/V264)</f>
        <v>105.16092894997631</v>
      </c>
      <c r="AT265">
        <f>AT264*(1+(W265-W264)/W264)</f>
        <v>103.77079482439943</v>
      </c>
    </row>
    <row r="266" spans="1:46" ht="15">
      <c r="A266" s="2">
        <v>41537</v>
      </c>
      <c r="B266">
        <f>_xlfn.IFERROR(_XLL.FUNDPRICED(B$3,$A266),B265)</f>
        <v>136.423</v>
      </c>
      <c r="C266">
        <f>_xlfn.IFERROR(_XLL.FUNDPRICED(C$3,$A266),C265)</f>
        <v>1536.46</v>
      </c>
      <c r="D266">
        <f>_xlfn.IFERROR(_XLL.FUNDPRICED(D$3,$A266),D265)</f>
        <v>1577.69</v>
      </c>
      <c r="E266">
        <f>_xlfn.IFERROR(_XLL.FUNDPRICED(E$3,$A266),E265)</f>
        <v>18.7729</v>
      </c>
      <c r="F266">
        <f>_xlfn.IFERROR(_XLL.FUNDPRICED(F$3,$A266),F265)</f>
        <v>17.9129</v>
      </c>
      <c r="G266">
        <f>_xlfn.IFERROR(_XLL.FUNDPRICED(G$3,$A266),G265)</f>
        <v>16.7911</v>
      </c>
      <c r="H266">
        <f>_xlfn.IFERROR(_XLL.FUNDPRICED(H$3,$A266),H265)</f>
        <v>24847</v>
      </c>
      <c r="I266">
        <f>_xlfn.IFERROR(_XLL.FUNDPRICED(I$3,$A266),I265)</f>
        <v>23391.19</v>
      </c>
      <c r="J266">
        <f>_xlfn.IFERROR(_XLL.FUNDPRICED(J$3,$A266),J265)</f>
        <v>2031.01</v>
      </c>
      <c r="K266">
        <f>_xlfn.IFERROR(_XLL.FUNDPRICED(K$3,$A266),K265)</f>
        <v>1505.75</v>
      </c>
      <c r="L266">
        <f>_xlfn.IFERROR(_XLL.FUNDPRICED(L$3,$A266),L265)</f>
        <v>1149.29</v>
      </c>
      <c r="M266">
        <f>_xlfn.IFERROR(_XLL.FUNDPRICED(M$3,$A266),M265)</f>
        <v>1238.73</v>
      </c>
      <c r="N266">
        <f>_xlfn.IFERROR(_XLL.FUNDPRICED(N$3,$A266),N265)</f>
        <v>1411.76</v>
      </c>
      <c r="O266">
        <f>_xlfn.IFERROR(_XLL.FUNDPRICED(O$3,$A266),O265)</f>
        <v>36080.38</v>
      </c>
      <c r="P266">
        <f>_xlfn.IFERROR(_XLL.FUNDPRICED(P$3,$A266),P265)</f>
        <v>1223.82</v>
      </c>
      <c r="Q266">
        <f>_xlfn.IFERROR(_XLL.FUNDPRICED(Q$3,$A266),Q265)</f>
        <v>1370.34</v>
      </c>
      <c r="R266">
        <f>_xlfn.IFERROR(_XLL.FUNDPRICED(R$3,$A266),R265)</f>
        <v>9472.37</v>
      </c>
      <c r="S266">
        <f>_xlfn.IFERROR(_XLL.FUNDPRICED(S$3,$A266),S265)</f>
        <v>125.586</v>
      </c>
      <c r="T266">
        <f>_xlfn.IFERROR(_XLL.FUNDPRICED(T$3,$A266),T265)</f>
        <v>154.151</v>
      </c>
      <c r="U266">
        <f>_xlfn.IFERROR(_XLL.FUNDPRICED(U$3,$A266),U265)</f>
        <v>122.342</v>
      </c>
      <c r="V266">
        <f>_xlfn.IFERROR(_XLL.FUNDPRICED(V$3,$A266),V265)</f>
        <v>4885.28</v>
      </c>
      <c r="W266">
        <f>_xlfn.IFERROR(_XLL.FUNDPRICED(W$3,$A266),W265)</f>
        <v>123.508</v>
      </c>
      <c r="Y266">
        <f t="shared" si="90"/>
        <v>127.23652303674675</v>
      </c>
      <c r="Z266">
        <f t="shared" si="90"/>
        <v>127.2135653844243</v>
      </c>
      <c r="AA266">
        <f t="shared" si="90"/>
        <v>110.64520653622257</v>
      </c>
      <c r="AB266">
        <f t="shared" si="90"/>
        <v>114.07381751008711</v>
      </c>
      <c r="AC266">
        <f t="shared" si="90"/>
        <v>115.58648547498292</v>
      </c>
      <c r="AD266">
        <f t="shared" si="90"/>
        <v>117.52629994890486</v>
      </c>
      <c r="AE266">
        <f t="shared" si="90"/>
        <v>99.44145972875019</v>
      </c>
      <c r="AF266">
        <f t="shared" si="90"/>
        <v>109.34233394507093</v>
      </c>
      <c r="AG266">
        <f t="shared" si="90"/>
        <v>109.36990107753853</v>
      </c>
      <c r="AH266">
        <f t="shared" si="90"/>
        <v>109.11706306071295</v>
      </c>
      <c r="AI266">
        <f t="shared" si="91"/>
        <v>104.66264149568805</v>
      </c>
      <c r="AJ266">
        <f t="shared" si="91"/>
        <v>103.82536103730645</v>
      </c>
      <c r="AK266">
        <f t="shared" si="91"/>
        <v>104.20123409406277</v>
      </c>
      <c r="AL266">
        <f t="shared" si="91"/>
        <v>104.76942693062779</v>
      </c>
      <c r="AM266">
        <f t="shared" si="91"/>
        <v>105.27483870967735</v>
      </c>
      <c r="AN266">
        <f t="shared" si="91"/>
        <v>105.44727020891845</v>
      </c>
      <c r="AO266">
        <f t="shared" si="91"/>
        <v>105.28482032700151</v>
      </c>
      <c r="AP266">
        <f t="shared" si="91"/>
        <v>103.76435594480704</v>
      </c>
      <c r="AQ266">
        <f t="shared" si="91"/>
        <v>104.18423898350893</v>
      </c>
      <c r="AR266">
        <f t="shared" si="91"/>
        <v>103.42547975314898</v>
      </c>
      <c r="AS266">
        <f>AS265*(1+(V266-V265)/V265)</f>
        <v>105.24537894782198</v>
      </c>
      <c r="AT266">
        <f>AT265*(1+(W266-W265)/W265)</f>
        <v>103.77079482439943</v>
      </c>
    </row>
    <row r="267" ht="15">
      <c r="A267" s="2">
        <v>41538</v>
      </c>
    </row>
    <row r="268" ht="15">
      <c r="A268" s="2">
        <v>41539</v>
      </c>
    </row>
    <row r="269" ht="15">
      <c r="A269" s="2">
        <v>41540</v>
      </c>
    </row>
    <row r="270" ht="15">
      <c r="A270" s="2">
        <v>41541</v>
      </c>
    </row>
    <row r="271" ht="15">
      <c r="A271" s="2">
        <v>41542</v>
      </c>
    </row>
    <row r="272" ht="15">
      <c r="A272" s="2">
        <v>41543</v>
      </c>
    </row>
    <row r="273" ht="15">
      <c r="A273" s="2">
        <v>41544</v>
      </c>
    </row>
    <row r="274" ht="15">
      <c r="A274" s="2">
        <v>41545</v>
      </c>
    </row>
    <row r="275" ht="15">
      <c r="A275" s="2">
        <v>41546</v>
      </c>
    </row>
    <row r="276" ht="15">
      <c r="A276" s="2">
        <v>41547</v>
      </c>
    </row>
    <row r="277" ht="15">
      <c r="A277" s="2">
        <v>41548</v>
      </c>
    </row>
    <row r="278" ht="15">
      <c r="A278" s="2">
        <v>41549</v>
      </c>
    </row>
    <row r="279" ht="15">
      <c r="A279" s="2">
        <v>41550</v>
      </c>
    </row>
    <row r="280" ht="15">
      <c r="A280" s="2">
        <v>41551</v>
      </c>
    </row>
    <row r="281" ht="15">
      <c r="A281" s="2">
        <v>41552</v>
      </c>
    </row>
    <row r="282" ht="15">
      <c r="A282" s="2">
        <v>41553</v>
      </c>
    </row>
    <row r="283" ht="15">
      <c r="A283" s="3">
        <v>41554</v>
      </c>
    </row>
  </sheetData>
  <sheetProtection/>
  <mergeCells count="11">
    <mergeCell ref="Y1:AA1"/>
    <mergeCell ref="AB1:AG1"/>
    <mergeCell ref="AH1:AI1"/>
    <mergeCell ref="AJ1:AN1"/>
    <mergeCell ref="AO1:AT1"/>
    <mergeCell ref="Y3:AT4"/>
    <mergeCell ref="B1:D1"/>
    <mergeCell ref="E1:J1"/>
    <mergeCell ref="K1:L1"/>
    <mergeCell ref="M1:Q1"/>
    <mergeCell ref="R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Héðinn Þorkelsson</dc:creator>
  <cp:keywords/>
  <dc:description/>
  <cp:lastModifiedBy>Héðinn Þorkelsson</cp:lastModifiedBy>
  <dcterms:created xsi:type="dcterms:W3CDTF">2013-09-20T09:37:08Z</dcterms:created>
  <dcterms:modified xsi:type="dcterms:W3CDTF">2013-09-30T15:44:41Z</dcterms:modified>
  <cp:category/>
  <cp:version/>
  <cp:contentType/>
  <cp:contentStatus/>
</cp:coreProperties>
</file>