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inaroddsson On My Mac\Dropbox\base_einar\projects\kodi\kodiak_excel\"/>
    </mc:Choice>
  </mc:AlternateContent>
  <bookViews>
    <workbookView xWindow="0" yWindow="0" windowWidth="21600" windowHeight="8685"/>
  </bookViews>
  <sheets>
    <sheet name="Revenu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B9" i="1"/>
  <c r="A5" i="1" l="1"/>
  <c r="B10" i="1"/>
  <c r="C10" i="1"/>
  <c r="D10" i="1"/>
  <c r="E10" i="1"/>
  <c r="F10" i="1"/>
  <c r="G10" i="1"/>
  <c r="H10" i="1"/>
  <c r="B11" i="1"/>
  <c r="C11" i="1"/>
  <c r="D11" i="1"/>
  <c r="E11" i="1"/>
  <c r="F11" i="1"/>
  <c r="G11" i="1"/>
  <c r="H11" i="1"/>
  <c r="B12" i="1"/>
  <c r="C12" i="1"/>
  <c r="D12" i="1"/>
  <c r="E12" i="1"/>
  <c r="F12" i="1"/>
  <c r="G12" i="1"/>
  <c r="H12" i="1"/>
  <c r="C9" i="1"/>
  <c r="D9" i="1"/>
  <c r="E9" i="1"/>
  <c r="F9" i="1"/>
  <c r="G9" i="1"/>
  <c r="H9" i="1"/>
</calcChain>
</file>

<file path=xl/sharedStrings.xml><?xml version="1.0" encoding="utf-8"?>
<sst xmlns="http://schemas.openxmlformats.org/spreadsheetml/2006/main" count="19" uniqueCount="15">
  <si>
    <t>Revenues</t>
  </si>
  <si>
    <t>Gross Profit</t>
  </si>
  <si>
    <t>EBITDA</t>
  </si>
  <si>
    <t>Earnings</t>
  </si>
  <si>
    <t>Year</t>
  </si>
  <si>
    <t>Quarter</t>
  </si>
  <si>
    <t>Symbol</t>
  </si>
  <si>
    <t>Divide Numbers By</t>
  </si>
  <si>
    <t>Currency</t>
  </si>
  <si>
    <t>ICEAIR</t>
  </si>
  <si>
    <t>Q1</t>
  </si>
  <si>
    <t>Q2</t>
  </si>
  <si>
    <t>Q3</t>
  </si>
  <si>
    <t>Q4</t>
  </si>
  <si>
    <t xml:space="preserve">         KODIAK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</si>
</sst>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164" fontId="0" fillId="0" borderId="0" xfId="1" applyNumberFormat="1" applyFont="1" applyBorder="1"/>
    <xf numFmtId="0" fontId="2" fillId="0" borderId="2" xfId="0" applyFont="1" applyBorder="1"/>
    <xf numFmtId="164" fontId="0" fillId="0" borderId="2" xfId="1" applyNumberFormat="1" applyFont="1" applyBorder="1"/>
    <xf numFmtId="0" fontId="2" fillId="0" borderId="3" xfId="0" applyFont="1" applyBorder="1"/>
    <xf numFmtId="164" fontId="0" fillId="0" borderId="3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Revenues!$A$9</c:f>
              <c:strCache>
                <c:ptCount val="1"/>
                <c:pt idx="0">
                  <c:v>Revenues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Revenues!$B$7:$I$8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2014</c:v>
                  </c:pt>
                  <c:pt idx="6">
                    <c:v>2014</c:v>
                  </c:pt>
                  <c:pt idx="7">
                    <c:v>2014</c:v>
                  </c:pt>
                </c:lvl>
              </c:multiLvlStrCache>
            </c:multiLvlStrRef>
          </c:cat>
          <c:val>
            <c:numRef>
              <c:f>Revenues!$B$9:$I$9</c:f>
              <c:numCache>
                <c:formatCode>_("$"* #,##0_);_("$"* \(#,##0\);_("$"* "-"??_);_(@_)</c:formatCode>
                <c:ptCount val="8"/>
                <c:pt idx="0">
                  <c:v>173045</c:v>
                </c:pt>
                <c:pt idx="1">
                  <c:v>265600</c:v>
                </c:pt>
                <c:pt idx="2">
                  <c:v>371662</c:v>
                </c:pt>
                <c:pt idx="3">
                  <c:v>212650</c:v>
                </c:pt>
                <c:pt idx="4">
                  <c:v>191277</c:v>
                </c:pt>
                <c:pt idx="5">
                  <c:v>297793</c:v>
                </c:pt>
                <c:pt idx="6">
                  <c:v>418746</c:v>
                </c:pt>
                <c:pt idx="7">
                  <c:v>205481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Revenues!$A$10</c:f>
              <c:strCache>
                <c:ptCount val="1"/>
                <c:pt idx="0">
                  <c:v>Gross 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Revenues!$B$7:$I$8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2014</c:v>
                  </c:pt>
                  <c:pt idx="6">
                    <c:v>2014</c:v>
                  </c:pt>
                  <c:pt idx="7">
                    <c:v>2014</c:v>
                  </c:pt>
                </c:lvl>
              </c:multiLvlStrCache>
            </c:multiLvlStrRef>
          </c:cat>
          <c:val>
            <c:numRef>
              <c:f>Revenues!$B$10:$I$10</c:f>
              <c:numCache>
                <c:formatCode>_("$"* #,##0_);_("$"* \(#,##0\);_("$"* "-"??_);_(@_)</c:formatCode>
                <c:ptCount val="8"/>
                <c:pt idx="0">
                  <c:v>120959</c:v>
                </c:pt>
                <c:pt idx="1">
                  <c:v>202407</c:v>
                </c:pt>
                <c:pt idx="2">
                  <c:v>309642</c:v>
                </c:pt>
                <c:pt idx="3">
                  <c:v>150517</c:v>
                </c:pt>
                <c:pt idx="4">
                  <c:v>130388</c:v>
                </c:pt>
                <c:pt idx="5">
                  <c:v>220388</c:v>
                </c:pt>
                <c:pt idx="6">
                  <c:v>348993</c:v>
                </c:pt>
                <c:pt idx="7">
                  <c:v>140367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Revenues!$A$11</c:f>
              <c:strCache>
                <c:ptCount val="1"/>
                <c:pt idx="0">
                  <c:v>EBITDA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Revenues!$B$7:$I$8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2014</c:v>
                  </c:pt>
                  <c:pt idx="6">
                    <c:v>2014</c:v>
                  </c:pt>
                  <c:pt idx="7">
                    <c:v>2014</c:v>
                  </c:pt>
                </c:lvl>
              </c:multiLvlStrCache>
            </c:multiLvlStrRef>
          </c:cat>
          <c:val>
            <c:numRef>
              <c:f>Revenues!$B$11:$I$11</c:f>
              <c:numCache>
                <c:formatCode>_("$"* #,##0_);_("$"* \(#,##0\);_("$"* "-"??_);_(@_)</c:formatCode>
                <c:ptCount val="8"/>
                <c:pt idx="0">
                  <c:v>-8314</c:v>
                </c:pt>
                <c:pt idx="1">
                  <c:v>42936</c:v>
                </c:pt>
                <c:pt idx="2">
                  <c:v>102241</c:v>
                </c:pt>
                <c:pt idx="3">
                  <c:v>6847</c:v>
                </c:pt>
                <c:pt idx="4">
                  <c:v>-13304</c:v>
                </c:pt>
                <c:pt idx="5">
                  <c:v>45240</c:v>
                </c:pt>
                <c:pt idx="6">
                  <c:v>123883</c:v>
                </c:pt>
                <c:pt idx="7">
                  <c:v>-1481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Revenues!$A$12</c:f>
              <c:strCache>
                <c:ptCount val="1"/>
                <c:pt idx="0">
                  <c:v>Earnings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Revenues!$B$7:$I$8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2014</c:v>
                  </c:pt>
                  <c:pt idx="6">
                    <c:v>2014</c:v>
                  </c:pt>
                  <c:pt idx="7">
                    <c:v>2014</c:v>
                  </c:pt>
                </c:lvl>
              </c:multiLvlStrCache>
            </c:multiLvlStrRef>
          </c:cat>
          <c:val>
            <c:numRef>
              <c:f>Revenues!$B$12:$I$12</c:f>
              <c:numCache>
                <c:formatCode>_("$"* #,##0_);_("$"* \(#,##0\);_("$"* "-"??_);_(@_)</c:formatCode>
                <c:ptCount val="8"/>
                <c:pt idx="0">
                  <c:v>-18289</c:v>
                </c:pt>
                <c:pt idx="1">
                  <c:v>18490</c:v>
                </c:pt>
                <c:pt idx="2">
                  <c:v>65325</c:v>
                </c:pt>
                <c:pt idx="3">
                  <c:v>-9108</c:v>
                </c:pt>
                <c:pt idx="4">
                  <c:v>-26721</c:v>
                </c:pt>
                <c:pt idx="5">
                  <c:v>22393</c:v>
                </c:pt>
                <c:pt idx="6">
                  <c:v>85801</c:v>
                </c:pt>
                <c:pt idx="7">
                  <c:v>-14974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160680"/>
        <c:axId val="224161072"/>
      </c:lineChart>
      <c:catAx>
        <c:axId val="22416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24161072"/>
        <c:crosses val="autoZero"/>
        <c:auto val="1"/>
        <c:lblAlgn val="ctr"/>
        <c:lblOffset val="100"/>
        <c:noMultiLvlLbl val="0"/>
      </c:catAx>
      <c:valAx>
        <c:axId val="22416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24160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771524</xdr:colOff>
      <xdr:row>13</xdr:row>
      <xdr:rowOff>147637</xdr:rowOff>
    </xdr:from>
    <xdr:to>
      <xdr:col>6</xdr:col>
      <xdr:colOff>295275</xdr:colOff>
      <xdr:row>28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666679</xdr:colOff>
      <xdr:row>0</xdr:row>
      <xdr:rowOff>647630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85725"/>
          <a:ext cx="561904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tabSelected="1" workbookViewId="0">
      <selection activeCell="H22" sqref="H22"/>
    </sheetView>
  </sheetViews>
  <sheetFormatPr defaultRowHeight="15" x14ac:dyDescent="0.25"/>
  <cols>
    <col min="1" max="1" width="18.140625" bestFit="1" customWidth="1"/>
    <col min="2" max="11" width="16.28515625" bestFit="1" customWidth="1"/>
    <col min="12" max="16" width="10.85546875" customWidth="1"/>
  </cols>
  <sheetData>
    <row r="1" spans="1:9" ht="57.75" customHeight="1" x14ac:dyDescent="0.25">
      <c r="A1" s="2" t="s">
        <v>14</v>
      </c>
    </row>
    <row r="3" spans="1:9" x14ac:dyDescent="0.25">
      <c r="A3" s="4" t="s">
        <v>9</v>
      </c>
      <c r="B3" t="s">
        <v>6</v>
      </c>
    </row>
    <row r="4" spans="1:9" x14ac:dyDescent="0.25">
      <c r="A4" s="4">
        <v>1000</v>
      </c>
      <c r="B4" t="s">
        <v>7</v>
      </c>
    </row>
    <row r="5" spans="1:9" x14ac:dyDescent="0.25">
      <c r="A5" s="3" t="str">
        <f>_xll.FinancialsCurrency(A3)</f>
        <v>USD</v>
      </c>
      <c r="B5" t="s">
        <v>8</v>
      </c>
    </row>
    <row r="7" spans="1:9" x14ac:dyDescent="0.25">
      <c r="A7" s="1" t="s">
        <v>4</v>
      </c>
      <c r="B7" s="5">
        <v>2013</v>
      </c>
      <c r="C7" s="5">
        <v>2013</v>
      </c>
      <c r="D7" s="5">
        <v>2013</v>
      </c>
      <c r="E7" s="5">
        <v>2013</v>
      </c>
      <c r="F7" s="5">
        <v>2014</v>
      </c>
      <c r="G7" s="5">
        <v>2014</v>
      </c>
      <c r="H7" s="5">
        <v>2014</v>
      </c>
      <c r="I7" s="5">
        <v>2014</v>
      </c>
    </row>
    <row r="8" spans="1:9" x14ac:dyDescent="0.25">
      <c r="A8" s="1" t="s">
        <v>5</v>
      </c>
      <c r="B8" s="5" t="s">
        <v>10</v>
      </c>
      <c r="C8" s="5" t="s">
        <v>11</v>
      </c>
      <c r="D8" s="5" t="s">
        <v>12</v>
      </c>
      <c r="E8" s="5" t="s">
        <v>13</v>
      </c>
      <c r="F8" s="5" t="s">
        <v>10</v>
      </c>
      <c r="G8" s="5" t="s">
        <v>11</v>
      </c>
      <c r="H8" s="5" t="s">
        <v>12</v>
      </c>
      <c r="I8" s="5" t="s">
        <v>13</v>
      </c>
    </row>
    <row r="9" spans="1:9" x14ac:dyDescent="0.25">
      <c r="A9" s="10" t="s">
        <v>0</v>
      </c>
      <c r="B9" s="11">
        <f>_xll.Revenues($A$3,B7,B8)/$A$4</f>
        <v>173045</v>
      </c>
      <c r="C9" s="11">
        <f>_xll.Revenues($A$3,C7,C8)/$A$4</f>
        <v>265600</v>
      </c>
      <c r="D9" s="11">
        <f>_xll.Revenues($A$3,D7,D8)/$A$4</f>
        <v>371662</v>
      </c>
      <c r="E9" s="11">
        <f>_xll.Revenues($A$3,E7,E8)/$A$4</f>
        <v>212650</v>
      </c>
      <c r="F9" s="11">
        <f>_xll.Revenues($A$3,F7,F8)/$A$4</f>
        <v>191277</v>
      </c>
      <c r="G9" s="11">
        <f>_xll.Revenues($A$3,G7,G8)/$A$4</f>
        <v>297793</v>
      </c>
      <c r="H9" s="11">
        <f>_xll.Revenues($A$3,H7,H8)/$A$4</f>
        <v>418746</v>
      </c>
      <c r="I9" s="11">
        <f>_xll.Revenues($A$3,I7,I8)/$A$4</f>
        <v>205481</v>
      </c>
    </row>
    <row r="10" spans="1:9" x14ac:dyDescent="0.25">
      <c r="A10" s="6" t="s">
        <v>1</v>
      </c>
      <c r="B10" s="7">
        <f>_xll.GrossProfit($A$3,B7,B8)/$A$4</f>
        <v>120959</v>
      </c>
      <c r="C10" s="7">
        <f>_xll.GrossProfit($A$3,C7,C8)/$A$4</f>
        <v>202407</v>
      </c>
      <c r="D10" s="7">
        <f>_xll.GrossProfit($A$3,D7,D8)/$A$4</f>
        <v>309642</v>
      </c>
      <c r="E10" s="7">
        <f>_xll.GrossProfit($A$3,E7,E8)/$A$4</f>
        <v>150517</v>
      </c>
      <c r="F10" s="7">
        <f>_xll.GrossProfit($A$3,F7,F8)/$A$4</f>
        <v>130388</v>
      </c>
      <c r="G10" s="7">
        <f>_xll.GrossProfit($A$3,G7,G8)/$A$4</f>
        <v>220388</v>
      </c>
      <c r="H10" s="7">
        <f>_xll.GrossProfit($A$3,H7,H8)/$A$4</f>
        <v>348993</v>
      </c>
      <c r="I10" s="7">
        <f>_xll.GrossProfit($A$3,I7,I8)/$A$4</f>
        <v>140367</v>
      </c>
    </row>
    <row r="11" spans="1:9" x14ac:dyDescent="0.25">
      <c r="A11" s="6" t="s">
        <v>2</v>
      </c>
      <c r="B11" s="7">
        <f>_xll.EBITDA($A$3,B7,B8)/$A$4</f>
        <v>-8314</v>
      </c>
      <c r="C11" s="7">
        <f>_xll.EBITDA($A$3,C7,C8)/$A$4</f>
        <v>42936</v>
      </c>
      <c r="D11" s="7">
        <f>_xll.EBITDA($A$3,D7,D8)/$A$4</f>
        <v>102241</v>
      </c>
      <c r="E11" s="7">
        <f>_xll.EBITDA($A$3,E7,E8)/$A$4</f>
        <v>6847</v>
      </c>
      <c r="F11" s="7">
        <f>_xll.EBITDA($A$3,F7,F8)/$A$4</f>
        <v>-13304</v>
      </c>
      <c r="G11" s="7">
        <f>_xll.EBITDA($A$3,G7,G8)/$A$4</f>
        <v>45240</v>
      </c>
      <c r="H11" s="7">
        <f>_xll.EBITDA($A$3,H7,H8)/$A$4</f>
        <v>123883</v>
      </c>
      <c r="I11" s="7">
        <f>_xll.EBITDA($A$3,I7,I8)/$A$4</f>
        <v>-1481</v>
      </c>
    </row>
    <row r="12" spans="1:9" x14ac:dyDescent="0.25">
      <c r="A12" s="8" t="s">
        <v>3</v>
      </c>
      <c r="B12" s="9">
        <f>_xll.Earnings($A$3,B7,B8)/$A$4</f>
        <v>-18289</v>
      </c>
      <c r="C12" s="9">
        <f>_xll.Earnings($A$3,C7,C8)/$A$4</f>
        <v>18490</v>
      </c>
      <c r="D12" s="9">
        <f>_xll.Earnings($A$3,D7,D8)/$A$4</f>
        <v>65325</v>
      </c>
      <c r="E12" s="9">
        <f>_xll.Earnings($A$3,E7,E8)/$A$4</f>
        <v>-9108</v>
      </c>
      <c r="F12" s="9">
        <f>_xll.Earnings($A$3,F7,F8)/$A$4</f>
        <v>-26721</v>
      </c>
      <c r="G12" s="9">
        <f>_xll.Earnings($A$3,G7,G8)/$A$4</f>
        <v>22393</v>
      </c>
      <c r="H12" s="9">
        <f>_xll.Earnings($A$3,H7,H8)/$A$4</f>
        <v>85801</v>
      </c>
      <c r="I12" s="9">
        <f>_xll.Earnings($A$3,I7,I8)/$A$4</f>
        <v>-14974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</dc:creator>
  <cp:lastModifiedBy>einaroddsson</cp:lastModifiedBy>
  <dcterms:created xsi:type="dcterms:W3CDTF">2015-01-04T21:02:26Z</dcterms:created>
  <dcterms:modified xsi:type="dcterms:W3CDTF">2015-04-13T10:43:10Z</dcterms:modified>
</cp:coreProperties>
</file>