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E18"/>
  <c r="E17"/>
  <c r="C18"/>
  <c r="C17"/>
  <c r="G20"/>
  <c r="C19"/>
  <c r="E19"/>
  <c r="G24" l="1"/>
  <c r="G19"/>
  <c r="E20"/>
  <c r="C20"/>
  <c r="C22" s="1"/>
  <c r="C24" s="1"/>
  <c r="G18"/>
  <c r="E24" l="1"/>
</calcChain>
</file>

<file path=xl/sharedStrings.xml><?xml version="1.0" encoding="utf-8"?>
<sst xmlns="http://schemas.openxmlformats.org/spreadsheetml/2006/main" count="28" uniqueCount="26">
  <si>
    <t>RIKB 25 0612</t>
  </si>
  <si>
    <t>Type</t>
  </si>
  <si>
    <t>Included in Price</t>
  </si>
  <si>
    <t>Nom</t>
  </si>
  <si>
    <t>Dirty</t>
  </si>
  <si>
    <t>Cash</t>
  </si>
  <si>
    <t>Venjuleg þóknun</t>
  </si>
  <si>
    <t>Total payment</t>
  </si>
  <si>
    <t>S</t>
  </si>
  <si>
    <t>Clean</t>
  </si>
  <si>
    <t>Percent</t>
  </si>
  <si>
    <t>Quantity</t>
  </si>
  <si>
    <t>Instrument</t>
  </si>
  <si>
    <t>Settlement Date</t>
  </si>
  <si>
    <t>Price</t>
  </si>
  <si>
    <t>B = Customer buys / S = Customer Sells</t>
  </si>
  <si>
    <t>Fee</t>
  </si>
  <si>
    <t>Example 1</t>
  </si>
  <si>
    <t>Example 2</t>
  </si>
  <si>
    <t>Example 3</t>
  </si>
  <si>
    <t xml:space="preserve">Example 1 and 3 should give exactly the same amount. </t>
  </si>
  <si>
    <t>counter party receipt</t>
  </si>
  <si>
    <t>You need KODIAK Excel to use this sheet.</t>
  </si>
  <si>
    <t>5 Basis points</t>
  </si>
  <si>
    <t>This price will be allocated into the back office.</t>
  </si>
  <si>
    <t>Customer wants to change the price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</si>
</sst>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4" fontId="1" fillId="0" borderId="0" xfId="0" applyNumberFormat="1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2</xdr:row>
      <xdr:rowOff>180975</xdr:rowOff>
    </xdr:to>
    <xdr:pic>
      <xdr:nvPicPr>
        <xdr:cNvPr id="1025" name="Picture 1" descr="Kodiak Exc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571500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workbookViewId="0">
      <selection activeCell="E26" sqref="E26"/>
    </sheetView>
  </sheetViews>
  <sheetFormatPr defaultRowHeight="15"/>
  <cols>
    <col min="2" max="2" width="18.140625" customWidth="1"/>
    <col min="3" max="3" width="16.28515625" customWidth="1"/>
    <col min="4" max="4" width="10.7109375" customWidth="1"/>
    <col min="5" max="5" width="19.5703125" bestFit="1" customWidth="1"/>
    <col min="6" max="6" width="12" customWidth="1"/>
    <col min="7" max="7" width="18.42578125" customWidth="1"/>
    <col min="8" max="8" width="11.85546875" customWidth="1"/>
    <col min="9" max="9" width="20.28515625" customWidth="1"/>
  </cols>
  <sheetData>
    <row r="1" spans="2:13">
      <c r="C1" s="8" t="s">
        <v>22</v>
      </c>
    </row>
    <row r="4" spans="2:13">
      <c r="B4" s="8" t="s">
        <v>13</v>
      </c>
      <c r="C4" s="2">
        <v>41184</v>
      </c>
    </row>
    <row r="5" spans="2:13">
      <c r="B5" s="8" t="s">
        <v>12</v>
      </c>
      <c r="C5" t="s">
        <v>0</v>
      </c>
    </row>
    <row r="6" spans="2:13">
      <c r="B6" s="8" t="s">
        <v>11</v>
      </c>
      <c r="C6" s="1">
        <v>100000000</v>
      </c>
    </row>
    <row r="7" spans="2:13">
      <c r="B7" s="8" t="s">
        <v>1</v>
      </c>
      <c r="C7" s="3" t="s">
        <v>8</v>
      </c>
      <c r="D7" s="8" t="s">
        <v>15</v>
      </c>
    </row>
    <row r="8" spans="2:13">
      <c r="B8" s="8" t="s">
        <v>14</v>
      </c>
      <c r="C8">
        <v>107.25</v>
      </c>
    </row>
    <row r="11" spans="2:13">
      <c r="C11" s="8" t="s">
        <v>17</v>
      </c>
      <c r="E11" s="8" t="s">
        <v>18</v>
      </c>
      <c r="G11" s="8" t="s">
        <v>19</v>
      </c>
      <c r="I11" s="8" t="s">
        <v>20</v>
      </c>
    </row>
    <row r="12" spans="2:13">
      <c r="B12" s="8" t="s">
        <v>16</v>
      </c>
      <c r="C12" s="4">
        <v>5.0000000000000001E-4</v>
      </c>
      <c r="E12" s="11">
        <v>0.05</v>
      </c>
      <c r="G12" s="4">
        <v>5.0000000000000001E-4</v>
      </c>
    </row>
    <row r="13" spans="2:13">
      <c r="B13" s="8" t="s">
        <v>1</v>
      </c>
      <c r="C13" s="12" t="s">
        <v>6</v>
      </c>
      <c r="E13" t="s">
        <v>23</v>
      </c>
      <c r="G13" s="12" t="s">
        <v>10</v>
      </c>
    </row>
    <row r="14" spans="2:13">
      <c r="B14" s="8" t="s">
        <v>2</v>
      </c>
      <c r="C14" s="3" t="b">
        <v>0</v>
      </c>
      <c r="E14" s="15" t="s">
        <v>25</v>
      </c>
      <c r="G14" s="3" t="b">
        <v>1</v>
      </c>
    </row>
    <row r="16" spans="2:13">
      <c r="B16" s="13" t="s">
        <v>21</v>
      </c>
      <c r="C16" s="13"/>
      <c r="D16" s="6"/>
      <c r="E16" s="6"/>
      <c r="F16" s="6"/>
      <c r="G16" s="7"/>
      <c r="H16" s="6"/>
      <c r="I16" s="6"/>
      <c r="J16" s="6"/>
      <c r="K16" s="6"/>
      <c r="L16" s="6"/>
      <c r="M16" s="6"/>
    </row>
    <row r="17" spans="2:9">
      <c r="B17" s="8" t="s">
        <v>3</v>
      </c>
      <c r="C17" s="1">
        <f>C6</f>
        <v>100000000</v>
      </c>
      <c r="E17" s="1">
        <f>C6</f>
        <v>100000000</v>
      </c>
      <c r="G17" s="1">
        <f>C6</f>
        <v>100000000</v>
      </c>
      <c r="I17" s="1"/>
    </row>
    <row r="18" spans="2:9">
      <c r="B18" s="8" t="s">
        <v>9</v>
      </c>
      <c r="C18" s="9">
        <f>C8</f>
        <v>107.25</v>
      </c>
      <c r="D18" s="5"/>
      <c r="E18" s="9">
        <f>C8+IF(C7="B",1,-1)*E12</f>
        <v>107.2</v>
      </c>
      <c r="F18" s="5"/>
      <c r="G18" s="9">
        <f>_xll.DirtyToQuoteD(C5,G19,C4)</f>
        <v>107.19514760208091</v>
      </c>
      <c r="I18" t="s">
        <v>24</v>
      </c>
    </row>
    <row r="19" spans="2:9">
      <c r="B19" s="8" t="s">
        <v>4</v>
      </c>
      <c r="C19" s="5">
        <f>_xll.QuoteToDirtyD($C$5,C8,C4)</f>
        <v>109.70479452054795</v>
      </c>
      <c r="E19" s="5">
        <f>_xll.QuoteToDirtyD($C$5,E18,C4)</f>
        <v>109.65479452054795</v>
      </c>
      <c r="G19" s="5">
        <f>G20/G17*100</f>
        <v>109.64994212328767</v>
      </c>
    </row>
    <row r="20" spans="2:9">
      <c r="B20" s="8" t="s">
        <v>5</v>
      </c>
      <c r="C20" s="1">
        <f>C17*C19/100</f>
        <v>109704794.52054794</v>
      </c>
      <c r="E20" s="1">
        <f>E17*E19/100</f>
        <v>109654794.52054794</v>
      </c>
      <c r="G20" s="10">
        <f>G17*_xll.QuoteToDirtyD($C$5,C8,C4)/100*(1+IF(C7="B",1,-1)*G12)</f>
        <v>109649942.12328768</v>
      </c>
    </row>
    <row r="22" spans="2:9">
      <c r="B22" s="8" t="s">
        <v>16</v>
      </c>
      <c r="C22" s="10">
        <f>C20*C12</f>
        <v>54852.397260273974</v>
      </c>
      <c r="E22">
        <v>0</v>
      </c>
      <c r="G22">
        <v>0</v>
      </c>
    </row>
    <row r="24" spans="2:9" ht="15.75" thickBot="1">
      <c r="B24" s="8" t="s">
        <v>7</v>
      </c>
      <c r="C24" s="14">
        <f>C20+IF(C7="B",1,-1)*C22</f>
        <v>109649942.12328766</v>
      </c>
      <c r="E24" s="14">
        <f>E20+E22</f>
        <v>109654794.52054794</v>
      </c>
      <c r="G24" s="14">
        <f>G20</f>
        <v>109649942.12328768</v>
      </c>
    </row>
    <row r="25" spans="2:9" ht="15.75" thickTop="1"/>
    <row r="27" spans="2:9">
      <c r="E27" s="1"/>
    </row>
    <row r="28" spans="2:9">
      <c r="E28" s="1"/>
    </row>
  </sheetData>
  <mergeCells count="1">
    <mergeCell ref="B16:C1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Árdal - Straumur</dc:creator>
  <cp:lastModifiedBy>ester</cp:lastModifiedBy>
  <dcterms:created xsi:type="dcterms:W3CDTF">2012-09-28T15:03:49Z</dcterms:created>
  <dcterms:modified xsi:type="dcterms:W3CDTF">2013-02-22T09:49:15Z</dcterms:modified>
</cp:coreProperties>
</file>